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0650"/>
  </bookViews>
  <sheets>
    <sheet name="от 5-ти старт" sheetId="7" r:id="rId1"/>
  </sheets>
  <calcPr calcId="145621"/>
</workbook>
</file>

<file path=xl/calcChain.xml><?xml version="1.0" encoding="utf-8"?>
<calcChain xmlns="http://schemas.openxmlformats.org/spreadsheetml/2006/main">
  <c r="N34" i="7" l="1"/>
  <c r="O34" i="7" s="1"/>
  <c r="P34" i="7" s="1"/>
  <c r="K34" i="7"/>
  <c r="L34" i="7" s="1"/>
  <c r="M34" i="7" s="1"/>
  <c r="N33" i="7"/>
  <c r="O33" i="7" s="1"/>
  <c r="P33" i="7" s="1"/>
  <c r="K33" i="7"/>
  <c r="L33" i="7" s="1"/>
  <c r="M33" i="7" s="1"/>
  <c r="N32" i="7"/>
  <c r="O32" i="7" s="1"/>
  <c r="P32" i="7" s="1"/>
  <c r="K32" i="7"/>
  <c r="L32" i="7" s="1"/>
  <c r="M32" i="7" s="1"/>
  <c r="N29" i="7"/>
  <c r="O29" i="7" s="1"/>
  <c r="P29" i="7" s="1"/>
  <c r="K29" i="7"/>
  <c r="L29" i="7" s="1"/>
  <c r="M29" i="7" s="1"/>
  <c r="N28" i="7"/>
  <c r="O28" i="7" s="1"/>
  <c r="P28" i="7" s="1"/>
  <c r="K28" i="7"/>
  <c r="L28" i="7" s="1"/>
  <c r="M28" i="7" s="1"/>
  <c r="N27" i="7"/>
  <c r="O27" i="7" s="1"/>
  <c r="P27" i="7" s="1"/>
  <c r="K27" i="7"/>
  <c r="L27" i="7" s="1"/>
  <c r="M27" i="7" s="1"/>
  <c r="N26" i="7"/>
  <c r="O26" i="7" s="1"/>
  <c r="P26" i="7" s="1"/>
  <c r="K26" i="7"/>
  <c r="L26" i="7" s="1"/>
  <c r="M26" i="7" s="1"/>
  <c r="N25" i="7"/>
  <c r="O25" i="7" s="1"/>
  <c r="P25" i="7" s="1"/>
  <c r="K25" i="7"/>
  <c r="L25" i="7" s="1"/>
  <c r="M25" i="7" s="1"/>
  <c r="N24" i="7"/>
  <c r="O24" i="7" s="1"/>
  <c r="P24" i="7" s="1"/>
  <c r="K24" i="7"/>
  <c r="L24" i="7" s="1"/>
  <c r="M24" i="7" s="1"/>
  <c r="N23" i="7"/>
  <c r="O23" i="7" s="1"/>
  <c r="P23" i="7" s="1"/>
  <c r="K23" i="7"/>
  <c r="L23" i="7" s="1"/>
  <c r="M23" i="7" s="1"/>
  <c r="N22" i="7"/>
  <c r="O22" i="7" s="1"/>
  <c r="P22" i="7" s="1"/>
  <c r="K22" i="7"/>
  <c r="L22" i="7" s="1"/>
  <c r="M22" i="7" s="1"/>
  <c r="N21" i="7"/>
  <c r="O21" i="7" s="1"/>
  <c r="P21" i="7" s="1"/>
  <c r="K21" i="7"/>
  <c r="L21" i="7" s="1"/>
  <c r="M21" i="7" s="1"/>
  <c r="N20" i="7"/>
  <c r="O20" i="7" s="1"/>
  <c r="P20" i="7" s="1"/>
  <c r="K20" i="7"/>
  <c r="L20" i="7" s="1"/>
  <c r="M20" i="7" s="1"/>
  <c r="N19" i="7"/>
  <c r="O19" i="7" s="1"/>
  <c r="P19" i="7" s="1"/>
  <c r="K19" i="7"/>
  <c r="L19" i="7" s="1"/>
  <c r="M19" i="7" s="1"/>
  <c r="N18" i="7"/>
  <c r="O18" i="7" s="1"/>
  <c r="P18" i="7" s="1"/>
  <c r="K18" i="7"/>
  <c r="L18" i="7" s="1"/>
  <c r="M18" i="7" s="1"/>
  <c r="N17" i="7"/>
  <c r="O17" i="7" s="1"/>
  <c r="P17" i="7" s="1"/>
  <c r="K17" i="7"/>
  <c r="L17" i="7" s="1"/>
  <c r="M17" i="7" s="1"/>
  <c r="N16" i="7"/>
  <c r="O16" i="7" s="1"/>
  <c r="P16" i="7" s="1"/>
  <c r="K16" i="7"/>
  <c r="L16" i="7" s="1"/>
  <c r="M16" i="7" s="1"/>
  <c r="N15" i="7"/>
  <c r="O15" i="7" s="1"/>
  <c r="P15" i="7" s="1"/>
  <c r="K15" i="7"/>
  <c r="L15" i="7" s="1"/>
  <c r="M15" i="7" s="1"/>
  <c r="N14" i="7"/>
  <c r="O14" i="7" s="1"/>
  <c r="P14" i="7" s="1"/>
  <c r="K14" i="7"/>
  <c r="L14" i="7" s="1"/>
  <c r="M14" i="7" s="1"/>
  <c r="N13" i="7"/>
  <c r="O13" i="7" s="1"/>
  <c r="P13" i="7" s="1"/>
  <c r="K13" i="7"/>
  <c r="L13" i="7" s="1"/>
  <c r="M13" i="7" s="1"/>
  <c r="N12" i="7"/>
  <c r="O12" i="7" s="1"/>
  <c r="P12" i="7" s="1"/>
  <c r="K12" i="7"/>
  <c r="L12" i="7" s="1"/>
  <c r="M12" i="7" s="1"/>
  <c r="N11" i="7"/>
  <c r="O11" i="7" s="1"/>
  <c r="P11" i="7" s="1"/>
  <c r="K11" i="7"/>
  <c r="L11" i="7" s="1"/>
  <c r="M11" i="7" s="1"/>
  <c r="N10" i="7"/>
  <c r="O10" i="7" s="1"/>
  <c r="P10" i="7" s="1"/>
  <c r="K10" i="7"/>
  <c r="L10" i="7" s="1"/>
  <c r="M10" i="7" s="1"/>
  <c r="N9" i="7"/>
  <c r="O9" i="7" s="1"/>
  <c r="P9" i="7" s="1"/>
  <c r="K9" i="7"/>
  <c r="L9" i="7" s="1"/>
  <c r="M9" i="7" s="1"/>
  <c r="N31" i="7"/>
  <c r="O31" i="7" s="1"/>
  <c r="P31" i="7" s="1"/>
  <c r="K31" i="7"/>
  <c r="L31" i="7" s="1"/>
  <c r="M31" i="7" s="1"/>
  <c r="K30" i="7"/>
  <c r="L30" i="7" s="1"/>
  <c r="M30" i="7" s="1"/>
  <c r="N30" i="7"/>
  <c r="O30" i="7" s="1"/>
  <c r="P30" i="7" s="1"/>
  <c r="N35" i="7" l="1"/>
  <c r="O35" i="7" s="1"/>
  <c r="P35" i="7" s="1"/>
  <c r="K35" i="7"/>
  <c r="L35" i="7" s="1"/>
  <c r="M35" i="7" s="1"/>
  <c r="O42" i="7" l="1"/>
  <c r="L37" i="7"/>
  <c r="O45" i="7" l="1"/>
  <c r="P45" i="7" s="1"/>
  <c r="O44" i="7"/>
  <c r="P44" i="7" s="1"/>
  <c r="O43" i="7"/>
  <c r="P43" i="7" s="1"/>
  <c r="L39" i="7" l="1"/>
  <c r="M39" i="7" s="1"/>
  <c r="L40" i="7"/>
  <c r="M40" i="7" s="1"/>
  <c r="L38" i="7"/>
  <c r="M38" i="7" s="1"/>
</calcChain>
</file>

<file path=xl/sharedStrings.xml><?xml version="1.0" encoding="utf-8"?>
<sst xmlns="http://schemas.openxmlformats.org/spreadsheetml/2006/main" count="58" uniqueCount="53">
  <si>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</si>
  <si>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</si>
  <si>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</si>
  <si>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</si>
  <si>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</si>
  <si>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</si>
  <si>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>бақылау парағы</t>
  </si>
  <si>
    <t>Баланың аты - жөні</t>
  </si>
  <si>
    <t>«Әлеумет» білім беру саласы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</si>
  <si>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</si>
  <si>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</si>
  <si>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</si>
  <si>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</si>
  <si>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І деңгей</t>
  </si>
  <si>
    <t>ІІ деңгей</t>
  </si>
  <si>
    <t>ІІІ деңгей</t>
  </si>
  <si>
    <t>саны</t>
  </si>
  <si>
    <t>Қоршаған ортамен танысу</t>
  </si>
  <si>
    <t>5-Ә.1 отбасының ересек мүшелерінің еңбегі туралы біледі</t>
  </si>
  <si>
    <t>5-Ә.2 отбасында ересектер мен өзінен кішілерге сыйластық және қамқорлық қарым-қатынас танытады</t>
  </si>
  <si>
    <t>5-Ә.3 материалды ескере отырып, заттар мен нысандарды тани алады</t>
  </si>
  <si>
    <t>5-Ә.4 ойыншықтарға, кітаптарға, ыдыстарға ұқыпты қарайды</t>
  </si>
  <si>
    <t>5-Ә.5 кейбір мамандықтардың маңызын, атауларын біледі</t>
  </si>
  <si>
    <t>5-Ә.6 қарапайым тәжірибелерді жүргізуге қызығушылық танытады</t>
  </si>
  <si>
    <t>5-Ә.7 қарапайым себеп-салдарлық байланыстарды орнатады</t>
  </si>
  <si>
    <t>Абдрасіл Інжу Мұратқалиқызы</t>
  </si>
  <si>
    <t>Алмасұлы Ернар</t>
  </si>
  <si>
    <t>Аманбай Арсен Ерболатұлы</t>
  </si>
  <si>
    <t>Асланұлы Әлижан</t>
  </si>
  <si>
    <t>Болат Әбілмансұр Жандосұлы</t>
  </si>
  <si>
    <t>Дидар Айсұлтан Жандосұлы</t>
  </si>
  <si>
    <t>Еркебұланқызы Сабина</t>
  </si>
  <si>
    <t>Ертай Иса Думанұлы</t>
  </si>
  <si>
    <t>Есенбек Әсем Ғалымжанқызы</t>
  </si>
  <si>
    <t>Жақсылық Асима Ерғалиқызы</t>
  </si>
  <si>
    <t>Жетпісбай Әнел Алматқызы</t>
  </si>
  <si>
    <t>Жұмабай Нұрәли Ғаниұлы</t>
  </si>
  <si>
    <t>Жұмаділдә Дулат Мәдиұлы</t>
  </si>
  <si>
    <t>Каюмов Жақсылық Альбертұлы</t>
  </si>
  <si>
    <t>Қалжанов Омар Тойбастарұлы</t>
  </si>
  <si>
    <t>Қанат Азиза Алмасқызы</t>
  </si>
  <si>
    <t>Қанат Қайсар Ағыбайұлы</t>
  </si>
  <si>
    <t>Марат Айзере Азаматқызы</t>
  </si>
  <si>
    <t>Мұханбетрахым Айзере Олжасқызы</t>
  </si>
  <si>
    <t>Ргебаева Сабина Медетқызы</t>
  </si>
  <si>
    <t>Сабыржанқызы Інжу</t>
  </si>
  <si>
    <t>Самен Айшабиби Салимжановна</t>
  </si>
  <si>
    <t>Серікбай Әдемі Ерболқызы</t>
  </si>
  <si>
    <t>Төлеу Біржан</t>
  </si>
  <si>
    <t>Уәлихан Жанайым Едігеқызы</t>
  </si>
  <si>
    <t>Укаша Асылай Ұланқызы</t>
  </si>
  <si>
    <t>Шаймерден Медина Жасұланқызы</t>
  </si>
  <si>
    <t xml:space="preserve">Оқу жылы: _2022___________       Топ:___даярлық____"_Ә__"___________     Өткізу мерзімі:______01-10 қыркүйек_____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</si>
</sst>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4"/>
  <sheetViews>
    <sheetView tabSelected="1" topLeftCell="A3" zoomScale="80" zoomScaleNormal="80" workbookViewId="0">
      <selection activeCell="D17" sqref="D17:J35"/>
    </sheetView>
  </sheetViews>
  <sheetFormatPr defaultRowHeight="15" x14ac:dyDescent="0.25"/>
  <cols>
    <col min="2" max="2" width="5.7109375" customWidth="1"/>
    <col min="3" max="3" width="35.4257812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x14ac:dyDescent="0.25">
      <c r="A4" s="36" t="s">
        <v>52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x14ac:dyDescent="0.25">
      <c r="B6" s="37" t="s">
        <v>8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7"/>
      <c r="O6" s="37"/>
      <c r="P6" s="37"/>
    </row>
    <row r="7" spans="1:17" ht="36.75" customHeight="1" x14ac:dyDescent="0.25">
      <c r="B7" s="39" t="s">
        <v>0</v>
      </c>
      <c r="C7" s="40" t="s">
        <v>7</v>
      </c>
      <c r="D7" s="34" t="s">
        <v>17</v>
      </c>
      <c r="E7" s="35"/>
      <c r="F7" s="35"/>
      <c r="G7" s="35"/>
      <c r="H7" s="35"/>
      <c r="I7" s="35"/>
      <c r="J7" s="35"/>
      <c r="K7" s="42" t="s">
        <v>9</v>
      </c>
      <c r="L7" s="30" t="s">
        <v>10</v>
      </c>
      <c r="M7" s="44" t="s">
        <v>11</v>
      </c>
      <c r="N7" s="42" t="s">
        <v>9</v>
      </c>
      <c r="O7" s="30" t="s">
        <v>10</v>
      </c>
      <c r="P7" s="44" t="s">
        <v>11</v>
      </c>
    </row>
    <row r="8" spans="1:17" ht="225" customHeight="1" thickBot="1" x14ac:dyDescent="0.3">
      <c r="B8" s="39"/>
      <c r="C8" s="41"/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43"/>
      <c r="L8" s="31"/>
      <c r="M8" s="44"/>
      <c r="N8" s="43"/>
      <c r="O8" s="31"/>
      <c r="P8" s="44"/>
    </row>
    <row r="9" spans="1:17" ht="15.75" thickBot="1" x14ac:dyDescent="0.3">
      <c r="B9" s="14">
        <v>1</v>
      </c>
      <c r="C9" s="21" t="s">
        <v>25</v>
      </c>
      <c r="D9" s="20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6">
        <f t="shared" ref="K9:K29" si="0">SUM(D9:J9)</f>
        <v>21</v>
      </c>
      <c r="L9" s="17">
        <f t="shared" ref="L9:L29" si="1">AVERAGE(K9/7)</f>
        <v>3</v>
      </c>
      <c r="M9" s="19" t="str">
        <f t="shared" ref="M9:M29" si="2">IF(E9="","",VLOOKUP(L9,$J$102:$K$104,2,TRUE))</f>
        <v>ІІІ ур</v>
      </c>
      <c r="N9" s="16">
        <f t="shared" ref="N9:N29" si="3">SUM(D9:J9)</f>
        <v>21</v>
      </c>
      <c r="O9" s="18">
        <f t="shared" ref="O9:O29" si="4">N9/7</f>
        <v>3</v>
      </c>
      <c r="P9" s="19" t="str">
        <f t="shared" ref="P9:P29" si="5">IF(H9="","",VLOOKUP(O9,$J$102:$K$104,2,TRUE))</f>
        <v>ІІІ ур</v>
      </c>
    </row>
    <row r="10" spans="1:17" ht="15" customHeight="1" thickBot="1" x14ac:dyDescent="0.3">
      <c r="B10" s="14">
        <v>2</v>
      </c>
      <c r="C10" s="22" t="s">
        <v>26</v>
      </c>
      <c r="D10" s="20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6">
        <f t="shared" si="0"/>
        <v>14</v>
      </c>
      <c r="L10" s="17">
        <f t="shared" si="1"/>
        <v>2</v>
      </c>
      <c r="M10" s="19" t="str">
        <f t="shared" si="2"/>
        <v>ІІ ур</v>
      </c>
      <c r="N10" s="16">
        <f t="shared" si="3"/>
        <v>14</v>
      </c>
      <c r="O10" s="18">
        <f t="shared" si="4"/>
        <v>2</v>
      </c>
      <c r="P10" s="19" t="str">
        <f t="shared" si="5"/>
        <v>ІІ ур</v>
      </c>
    </row>
    <row r="11" spans="1:17" ht="15.75" customHeight="1" thickBot="1" x14ac:dyDescent="0.3">
      <c r="B11" s="14">
        <v>3</v>
      </c>
      <c r="C11" s="22" t="s">
        <v>27</v>
      </c>
      <c r="D11" s="20">
        <v>2</v>
      </c>
      <c r="E11" s="15">
        <v>2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6">
        <f t="shared" si="0"/>
        <v>14</v>
      </c>
      <c r="L11" s="17">
        <f t="shared" si="1"/>
        <v>2</v>
      </c>
      <c r="M11" s="19" t="str">
        <f t="shared" si="2"/>
        <v>ІІ ур</v>
      </c>
      <c r="N11" s="16">
        <f t="shared" si="3"/>
        <v>14</v>
      </c>
      <c r="O11" s="18">
        <f t="shared" si="4"/>
        <v>2</v>
      </c>
      <c r="P11" s="19" t="str">
        <f t="shared" si="5"/>
        <v>ІІ ур</v>
      </c>
    </row>
    <row r="12" spans="1:17" ht="15.75" thickBot="1" x14ac:dyDescent="0.3">
      <c r="B12" s="14">
        <v>4</v>
      </c>
      <c r="C12" s="22" t="s">
        <v>28</v>
      </c>
      <c r="D12" s="20">
        <v>2</v>
      </c>
      <c r="E12" s="15">
        <v>2</v>
      </c>
      <c r="F12" s="15">
        <v>2</v>
      </c>
      <c r="G12" s="15">
        <v>2</v>
      </c>
      <c r="H12" s="15">
        <v>2</v>
      </c>
      <c r="I12" s="15">
        <v>2</v>
      </c>
      <c r="J12" s="15">
        <v>2</v>
      </c>
      <c r="K12" s="16">
        <f t="shared" si="0"/>
        <v>14</v>
      </c>
      <c r="L12" s="17">
        <f t="shared" si="1"/>
        <v>2</v>
      </c>
      <c r="M12" s="19" t="str">
        <f t="shared" si="2"/>
        <v>ІІ ур</v>
      </c>
      <c r="N12" s="16">
        <f t="shared" si="3"/>
        <v>14</v>
      </c>
      <c r="O12" s="18">
        <f t="shared" si="4"/>
        <v>2</v>
      </c>
      <c r="P12" s="19" t="str">
        <f t="shared" si="5"/>
        <v>ІІ ур</v>
      </c>
    </row>
    <row r="13" spans="1:17" ht="15.75" thickBot="1" x14ac:dyDescent="0.3">
      <c r="B13" s="14">
        <v>5</v>
      </c>
      <c r="C13" s="22" t="s">
        <v>29</v>
      </c>
      <c r="D13" s="20">
        <v>2</v>
      </c>
      <c r="E13" s="15">
        <v>2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6">
        <f t="shared" si="0"/>
        <v>14</v>
      </c>
      <c r="L13" s="17">
        <f t="shared" si="1"/>
        <v>2</v>
      </c>
      <c r="M13" s="19" t="str">
        <f t="shared" si="2"/>
        <v>ІІ ур</v>
      </c>
      <c r="N13" s="16">
        <f t="shared" si="3"/>
        <v>14</v>
      </c>
      <c r="O13" s="18">
        <f t="shared" si="4"/>
        <v>2</v>
      </c>
      <c r="P13" s="19" t="str">
        <f t="shared" si="5"/>
        <v>ІІ ур</v>
      </c>
    </row>
    <row r="14" spans="1:17" ht="15" customHeight="1" thickBot="1" x14ac:dyDescent="0.3">
      <c r="B14" s="14">
        <v>6</v>
      </c>
      <c r="C14" s="22" t="s">
        <v>30</v>
      </c>
      <c r="D14" s="20">
        <v>2</v>
      </c>
      <c r="E14" s="15">
        <v>2</v>
      </c>
      <c r="F14" s="15">
        <v>2</v>
      </c>
      <c r="G14" s="15">
        <v>2</v>
      </c>
      <c r="H14" s="15">
        <v>2</v>
      </c>
      <c r="I14" s="15">
        <v>2</v>
      </c>
      <c r="J14" s="15">
        <v>2</v>
      </c>
      <c r="K14" s="16">
        <f t="shared" si="0"/>
        <v>14</v>
      </c>
      <c r="L14" s="17">
        <f t="shared" si="1"/>
        <v>2</v>
      </c>
      <c r="M14" s="19" t="str">
        <f t="shared" si="2"/>
        <v>ІІ ур</v>
      </c>
      <c r="N14" s="16">
        <f t="shared" si="3"/>
        <v>14</v>
      </c>
      <c r="O14" s="18">
        <f t="shared" si="4"/>
        <v>2</v>
      </c>
      <c r="P14" s="19" t="str">
        <f t="shared" si="5"/>
        <v>ІІ ур</v>
      </c>
    </row>
    <row r="15" spans="1:17" ht="15.75" customHeight="1" thickBot="1" x14ac:dyDescent="0.3">
      <c r="B15" s="14">
        <v>7</v>
      </c>
      <c r="C15" s="22" t="s">
        <v>31</v>
      </c>
      <c r="D15" s="20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J15" s="15">
        <v>2</v>
      </c>
      <c r="K15" s="16">
        <f t="shared" si="0"/>
        <v>14</v>
      </c>
      <c r="L15" s="17">
        <f t="shared" si="1"/>
        <v>2</v>
      </c>
      <c r="M15" s="19" t="str">
        <f t="shared" si="2"/>
        <v>ІІ ур</v>
      </c>
      <c r="N15" s="16">
        <f t="shared" si="3"/>
        <v>14</v>
      </c>
      <c r="O15" s="18">
        <f t="shared" si="4"/>
        <v>2</v>
      </c>
      <c r="P15" s="19" t="str">
        <f t="shared" si="5"/>
        <v>ІІ ур</v>
      </c>
    </row>
    <row r="16" spans="1:17" ht="15.75" thickBot="1" x14ac:dyDescent="0.3">
      <c r="B16" s="14">
        <v>8</v>
      </c>
      <c r="C16" s="22" t="s">
        <v>32</v>
      </c>
      <c r="D16" s="20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6">
        <f t="shared" si="0"/>
        <v>21</v>
      </c>
      <c r="L16" s="17">
        <f t="shared" si="1"/>
        <v>3</v>
      </c>
      <c r="M16" s="19" t="str">
        <f t="shared" si="2"/>
        <v>ІІІ ур</v>
      </c>
      <c r="N16" s="16">
        <f t="shared" si="3"/>
        <v>21</v>
      </c>
      <c r="O16" s="18">
        <f t="shared" si="4"/>
        <v>3</v>
      </c>
      <c r="P16" s="19" t="str">
        <f t="shared" si="5"/>
        <v>ІІІ ур</v>
      </c>
    </row>
    <row r="17" spans="2:16" ht="15.75" thickBot="1" x14ac:dyDescent="0.3">
      <c r="B17" s="14">
        <v>9</v>
      </c>
      <c r="C17" s="22" t="s">
        <v>33</v>
      </c>
      <c r="D17" s="20">
        <v>2</v>
      </c>
      <c r="E17" s="15">
        <v>2</v>
      </c>
      <c r="F17" s="15">
        <v>2</v>
      </c>
      <c r="G17" s="15">
        <v>2</v>
      </c>
      <c r="H17" s="15">
        <v>2</v>
      </c>
      <c r="I17" s="15">
        <v>2</v>
      </c>
      <c r="J17" s="15">
        <v>2</v>
      </c>
      <c r="K17" s="16">
        <f t="shared" si="0"/>
        <v>14</v>
      </c>
      <c r="L17" s="17">
        <f t="shared" si="1"/>
        <v>2</v>
      </c>
      <c r="M17" s="19" t="str">
        <f t="shared" si="2"/>
        <v>ІІ ур</v>
      </c>
      <c r="N17" s="16">
        <f t="shared" si="3"/>
        <v>14</v>
      </c>
      <c r="O17" s="18">
        <f t="shared" si="4"/>
        <v>2</v>
      </c>
      <c r="P17" s="19" t="str">
        <f t="shared" si="5"/>
        <v>ІІ ур</v>
      </c>
    </row>
    <row r="18" spans="2:16" ht="15.75" thickBot="1" x14ac:dyDescent="0.3">
      <c r="B18" s="14">
        <v>10</v>
      </c>
      <c r="C18" s="22" t="s">
        <v>34</v>
      </c>
      <c r="D18" s="20">
        <v>2</v>
      </c>
      <c r="E18" s="15">
        <v>2</v>
      </c>
      <c r="F18" s="15">
        <v>2</v>
      </c>
      <c r="G18" s="15">
        <v>2</v>
      </c>
      <c r="H18" s="15">
        <v>2</v>
      </c>
      <c r="I18" s="15">
        <v>2</v>
      </c>
      <c r="J18" s="15">
        <v>2</v>
      </c>
      <c r="K18" s="16">
        <f t="shared" si="0"/>
        <v>14</v>
      </c>
      <c r="L18" s="17">
        <f t="shared" si="1"/>
        <v>2</v>
      </c>
      <c r="M18" s="19" t="str">
        <f t="shared" si="2"/>
        <v>ІІ ур</v>
      </c>
      <c r="N18" s="16">
        <f t="shared" si="3"/>
        <v>14</v>
      </c>
      <c r="O18" s="18">
        <f t="shared" si="4"/>
        <v>2</v>
      </c>
      <c r="P18" s="19" t="str">
        <f t="shared" si="5"/>
        <v>ІІ ур</v>
      </c>
    </row>
    <row r="19" spans="2:16" ht="15.75" thickBot="1" x14ac:dyDescent="0.3">
      <c r="B19" s="14">
        <v>11</v>
      </c>
      <c r="C19" s="22" t="s">
        <v>35</v>
      </c>
      <c r="D19" s="20">
        <v>2</v>
      </c>
      <c r="E19" s="15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6">
        <f t="shared" si="0"/>
        <v>14</v>
      </c>
      <c r="L19" s="17">
        <f t="shared" si="1"/>
        <v>2</v>
      </c>
      <c r="M19" s="19" t="str">
        <f t="shared" si="2"/>
        <v>ІІ ур</v>
      </c>
      <c r="N19" s="16">
        <f t="shared" si="3"/>
        <v>14</v>
      </c>
      <c r="O19" s="18">
        <f t="shared" si="4"/>
        <v>2</v>
      </c>
      <c r="P19" s="19" t="str">
        <f t="shared" si="5"/>
        <v>ІІ ур</v>
      </c>
    </row>
    <row r="20" spans="2:16" ht="15.75" thickBot="1" x14ac:dyDescent="0.3">
      <c r="B20" s="14">
        <v>12</v>
      </c>
      <c r="C20" s="22" t="s">
        <v>36</v>
      </c>
      <c r="D20" s="20">
        <v>2</v>
      </c>
      <c r="E20" s="15">
        <v>2</v>
      </c>
      <c r="F20" s="15">
        <v>2</v>
      </c>
      <c r="G20" s="15">
        <v>2</v>
      </c>
      <c r="H20" s="15">
        <v>2</v>
      </c>
      <c r="I20" s="15">
        <v>2</v>
      </c>
      <c r="J20" s="15">
        <v>2</v>
      </c>
      <c r="K20" s="16">
        <f t="shared" si="0"/>
        <v>14</v>
      </c>
      <c r="L20" s="17">
        <f t="shared" si="1"/>
        <v>2</v>
      </c>
      <c r="M20" s="19" t="str">
        <f t="shared" si="2"/>
        <v>ІІ ур</v>
      </c>
      <c r="N20" s="16">
        <f t="shared" si="3"/>
        <v>14</v>
      </c>
      <c r="O20" s="18">
        <f t="shared" si="4"/>
        <v>2</v>
      </c>
      <c r="P20" s="19" t="str">
        <f t="shared" si="5"/>
        <v>ІІ ур</v>
      </c>
    </row>
    <row r="21" spans="2:16" ht="15.75" thickBot="1" x14ac:dyDescent="0.3">
      <c r="B21" s="14">
        <v>13</v>
      </c>
      <c r="C21" s="22" t="s">
        <v>37</v>
      </c>
      <c r="D21" s="20">
        <v>2</v>
      </c>
      <c r="E21" s="15">
        <v>2</v>
      </c>
      <c r="F21" s="15">
        <v>2</v>
      </c>
      <c r="G21" s="15">
        <v>2</v>
      </c>
      <c r="H21" s="15">
        <v>2</v>
      </c>
      <c r="I21" s="15">
        <v>2</v>
      </c>
      <c r="J21" s="15">
        <v>2</v>
      </c>
      <c r="K21" s="16">
        <f t="shared" si="0"/>
        <v>14</v>
      </c>
      <c r="L21" s="17">
        <f t="shared" si="1"/>
        <v>2</v>
      </c>
      <c r="M21" s="19" t="str">
        <f t="shared" si="2"/>
        <v>ІІ ур</v>
      </c>
      <c r="N21" s="16">
        <f t="shared" si="3"/>
        <v>14</v>
      </c>
      <c r="O21" s="18">
        <f t="shared" si="4"/>
        <v>2</v>
      </c>
      <c r="P21" s="19" t="str">
        <f t="shared" si="5"/>
        <v>ІІ ур</v>
      </c>
    </row>
    <row r="22" spans="2:16" ht="15.75" thickBot="1" x14ac:dyDescent="0.3">
      <c r="B22" s="14">
        <v>14</v>
      </c>
      <c r="C22" s="22" t="s">
        <v>38</v>
      </c>
      <c r="D22" s="20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>
        <v>2</v>
      </c>
      <c r="K22" s="16">
        <f t="shared" si="0"/>
        <v>14</v>
      </c>
      <c r="L22" s="17">
        <f t="shared" si="1"/>
        <v>2</v>
      </c>
      <c r="M22" s="19" t="str">
        <f t="shared" si="2"/>
        <v>ІІ ур</v>
      </c>
      <c r="N22" s="16">
        <f t="shared" si="3"/>
        <v>14</v>
      </c>
      <c r="O22" s="18">
        <f t="shared" si="4"/>
        <v>2</v>
      </c>
      <c r="P22" s="19" t="str">
        <f t="shared" si="5"/>
        <v>ІІ ур</v>
      </c>
    </row>
    <row r="23" spans="2:16" ht="15.75" thickBot="1" x14ac:dyDescent="0.3">
      <c r="B23" s="14">
        <v>15</v>
      </c>
      <c r="C23" s="22" t="s">
        <v>39</v>
      </c>
      <c r="D23" s="20">
        <v>2</v>
      </c>
      <c r="E23" s="15">
        <v>2</v>
      </c>
      <c r="F23" s="15">
        <v>2</v>
      </c>
      <c r="G23" s="15">
        <v>2</v>
      </c>
      <c r="H23" s="15">
        <v>2</v>
      </c>
      <c r="I23" s="15">
        <v>2</v>
      </c>
      <c r="J23" s="15">
        <v>2</v>
      </c>
      <c r="K23" s="16">
        <f t="shared" si="0"/>
        <v>14</v>
      </c>
      <c r="L23" s="17">
        <f t="shared" si="1"/>
        <v>2</v>
      </c>
      <c r="M23" s="19" t="str">
        <f t="shared" si="2"/>
        <v>ІІ ур</v>
      </c>
      <c r="N23" s="16">
        <f t="shared" si="3"/>
        <v>14</v>
      </c>
      <c r="O23" s="18">
        <f t="shared" si="4"/>
        <v>2</v>
      </c>
      <c r="P23" s="19" t="str">
        <f t="shared" si="5"/>
        <v>ІІ ур</v>
      </c>
    </row>
    <row r="24" spans="2:16" ht="14.25" customHeight="1" thickBot="1" x14ac:dyDescent="0.3">
      <c r="B24" s="14">
        <v>16</v>
      </c>
      <c r="C24" s="22" t="s">
        <v>40</v>
      </c>
      <c r="D24" s="20">
        <v>2</v>
      </c>
      <c r="E24" s="15">
        <v>2</v>
      </c>
      <c r="F24" s="15">
        <v>2</v>
      </c>
      <c r="G24" s="15">
        <v>2</v>
      </c>
      <c r="H24" s="15">
        <v>2</v>
      </c>
      <c r="I24" s="15">
        <v>2</v>
      </c>
      <c r="J24" s="15">
        <v>2</v>
      </c>
      <c r="K24" s="16">
        <f t="shared" si="0"/>
        <v>14</v>
      </c>
      <c r="L24" s="17">
        <f t="shared" si="1"/>
        <v>2</v>
      </c>
      <c r="M24" s="19" t="str">
        <f t="shared" si="2"/>
        <v>ІІ ур</v>
      </c>
      <c r="N24" s="16">
        <f t="shared" si="3"/>
        <v>14</v>
      </c>
      <c r="O24" s="18">
        <f t="shared" si="4"/>
        <v>2</v>
      </c>
      <c r="P24" s="19" t="str">
        <f t="shared" si="5"/>
        <v>ІІ ур</v>
      </c>
    </row>
    <row r="25" spans="2:16" ht="16.5" customHeight="1" thickBot="1" x14ac:dyDescent="0.3">
      <c r="B25" s="14">
        <v>17</v>
      </c>
      <c r="C25" s="22" t="s">
        <v>41</v>
      </c>
      <c r="D25" s="20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>
        <v>2</v>
      </c>
      <c r="K25" s="16">
        <f t="shared" si="0"/>
        <v>14</v>
      </c>
      <c r="L25" s="17">
        <f t="shared" si="1"/>
        <v>2</v>
      </c>
      <c r="M25" s="19" t="str">
        <f t="shared" si="2"/>
        <v>ІІ ур</v>
      </c>
      <c r="N25" s="16">
        <f t="shared" si="3"/>
        <v>14</v>
      </c>
      <c r="O25" s="18">
        <f t="shared" si="4"/>
        <v>2</v>
      </c>
      <c r="P25" s="19" t="str">
        <f t="shared" si="5"/>
        <v>ІІ ур</v>
      </c>
    </row>
    <row r="26" spans="2:16" ht="15.75" thickBot="1" x14ac:dyDescent="0.3">
      <c r="B26" s="14">
        <v>18</v>
      </c>
      <c r="C26" s="22" t="s">
        <v>42</v>
      </c>
      <c r="D26" s="20">
        <v>2</v>
      </c>
      <c r="E26" s="15">
        <v>2</v>
      </c>
      <c r="F26" s="15">
        <v>2</v>
      </c>
      <c r="G26" s="15">
        <v>2</v>
      </c>
      <c r="H26" s="15">
        <v>2</v>
      </c>
      <c r="I26" s="15">
        <v>2</v>
      </c>
      <c r="J26" s="15">
        <v>2</v>
      </c>
      <c r="K26" s="16">
        <f t="shared" si="0"/>
        <v>14</v>
      </c>
      <c r="L26" s="17">
        <f t="shared" si="1"/>
        <v>2</v>
      </c>
      <c r="M26" s="19" t="str">
        <f t="shared" si="2"/>
        <v>ІІ ур</v>
      </c>
      <c r="N26" s="16">
        <f t="shared" si="3"/>
        <v>14</v>
      </c>
      <c r="O26" s="18">
        <f t="shared" si="4"/>
        <v>2</v>
      </c>
      <c r="P26" s="19" t="str">
        <f t="shared" si="5"/>
        <v>ІІ ур</v>
      </c>
    </row>
    <row r="27" spans="2:16" ht="17.25" customHeight="1" thickBot="1" x14ac:dyDescent="0.3">
      <c r="B27" s="14">
        <v>19</v>
      </c>
      <c r="C27" s="22" t="s">
        <v>43</v>
      </c>
      <c r="D27" s="20">
        <v>2</v>
      </c>
      <c r="E27" s="15">
        <v>2</v>
      </c>
      <c r="F27" s="15">
        <v>2</v>
      </c>
      <c r="G27" s="15">
        <v>2</v>
      </c>
      <c r="H27" s="15">
        <v>2</v>
      </c>
      <c r="I27" s="15">
        <v>2</v>
      </c>
      <c r="J27" s="15">
        <v>2</v>
      </c>
      <c r="K27" s="16">
        <f t="shared" si="0"/>
        <v>14</v>
      </c>
      <c r="L27" s="17">
        <f t="shared" si="1"/>
        <v>2</v>
      </c>
      <c r="M27" s="19" t="str">
        <f t="shared" si="2"/>
        <v>ІІ ур</v>
      </c>
      <c r="N27" s="16">
        <f t="shared" si="3"/>
        <v>14</v>
      </c>
      <c r="O27" s="18">
        <f t="shared" si="4"/>
        <v>2</v>
      </c>
      <c r="P27" s="19" t="str">
        <f t="shared" si="5"/>
        <v>ІІ ур</v>
      </c>
    </row>
    <row r="28" spans="2:16" ht="15.75" thickBot="1" x14ac:dyDescent="0.3">
      <c r="B28" s="14">
        <v>20</v>
      </c>
      <c r="C28" s="22" t="s">
        <v>44</v>
      </c>
      <c r="D28" s="20">
        <v>2</v>
      </c>
      <c r="E28" s="15">
        <v>2</v>
      </c>
      <c r="F28" s="15">
        <v>2</v>
      </c>
      <c r="G28" s="15">
        <v>2</v>
      </c>
      <c r="H28" s="15">
        <v>2</v>
      </c>
      <c r="I28" s="15">
        <v>2</v>
      </c>
      <c r="J28" s="15">
        <v>2</v>
      </c>
      <c r="K28" s="16">
        <f t="shared" si="0"/>
        <v>14</v>
      </c>
      <c r="L28" s="17">
        <f t="shared" si="1"/>
        <v>2</v>
      </c>
      <c r="M28" s="19" t="str">
        <f t="shared" si="2"/>
        <v>ІІ ур</v>
      </c>
      <c r="N28" s="16">
        <f t="shared" si="3"/>
        <v>14</v>
      </c>
      <c r="O28" s="18">
        <f t="shared" si="4"/>
        <v>2</v>
      </c>
      <c r="P28" s="19" t="str">
        <f t="shared" si="5"/>
        <v>ІІ ур</v>
      </c>
    </row>
    <row r="29" spans="2:16" ht="15.75" thickBot="1" x14ac:dyDescent="0.3">
      <c r="B29" s="14">
        <v>21</v>
      </c>
      <c r="C29" s="22" t="s">
        <v>45</v>
      </c>
      <c r="D29" s="20">
        <v>2</v>
      </c>
      <c r="E29" s="15">
        <v>2</v>
      </c>
      <c r="F29" s="15">
        <v>2</v>
      </c>
      <c r="G29" s="15">
        <v>2</v>
      </c>
      <c r="H29" s="15">
        <v>2</v>
      </c>
      <c r="I29" s="15">
        <v>2</v>
      </c>
      <c r="J29" s="15">
        <v>2</v>
      </c>
      <c r="K29" s="16">
        <f t="shared" si="0"/>
        <v>14</v>
      </c>
      <c r="L29" s="17">
        <f t="shared" si="1"/>
        <v>2</v>
      </c>
      <c r="M29" s="19" t="str">
        <f t="shared" si="2"/>
        <v>ІІ ур</v>
      </c>
      <c r="N29" s="16">
        <f t="shared" si="3"/>
        <v>14</v>
      </c>
      <c r="O29" s="18">
        <f t="shared" si="4"/>
        <v>2</v>
      </c>
      <c r="P29" s="19" t="str">
        <f t="shared" si="5"/>
        <v>ІІ ур</v>
      </c>
    </row>
    <row r="30" spans="2:16" ht="15.75" thickBot="1" x14ac:dyDescent="0.3">
      <c r="B30" s="14">
        <v>22</v>
      </c>
      <c r="C30" s="22" t="s">
        <v>46</v>
      </c>
      <c r="D30" s="20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4">
        <f t="shared" ref="K30:K35" si="6">SUM(D30:J30)</f>
        <v>14</v>
      </c>
      <c r="L30" s="5">
        <f t="shared" ref="L30:L35" si="7">AVERAGE(K30/7)</f>
        <v>2</v>
      </c>
      <c r="M30" s="11" t="str">
        <f t="shared" ref="M30:M35" si="8">IF(E30="","",VLOOKUP(L30,$J$102:$K$104,2,TRUE))</f>
        <v>ІІ ур</v>
      </c>
      <c r="N30" s="4">
        <f t="shared" ref="N30:N35" si="9">SUM(D30:J30)</f>
        <v>14</v>
      </c>
      <c r="O30" s="6">
        <f t="shared" ref="O30:O35" si="10">N30/7</f>
        <v>2</v>
      </c>
      <c r="P30" s="11" t="str">
        <f t="shared" ref="P30:P35" si="11">IF(H30="","",VLOOKUP(O30,$J$102:$K$104,2,TRUE))</f>
        <v>ІІ ур</v>
      </c>
    </row>
    <row r="31" spans="2:16" ht="15.75" thickBot="1" x14ac:dyDescent="0.3">
      <c r="B31" s="14">
        <v>23</v>
      </c>
      <c r="C31" s="22" t="s">
        <v>47</v>
      </c>
      <c r="D31" s="20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6">
        <f t="shared" ref="K31:K34" si="12">SUM(D31:J31)</f>
        <v>14</v>
      </c>
      <c r="L31" s="17">
        <f t="shared" ref="L31:L34" si="13">AVERAGE(K31/7)</f>
        <v>2</v>
      </c>
      <c r="M31" s="19" t="str">
        <f t="shared" ref="M31:M34" si="14">IF(E31="","",VLOOKUP(L31,$J$102:$K$104,2,TRUE))</f>
        <v>ІІ ур</v>
      </c>
      <c r="N31" s="16">
        <f t="shared" ref="N31:N34" si="15">SUM(D31:J31)</f>
        <v>14</v>
      </c>
      <c r="O31" s="18">
        <f t="shared" ref="O31:O34" si="16">N31/7</f>
        <v>2</v>
      </c>
      <c r="P31" s="19" t="str">
        <f t="shared" ref="P31:P34" si="17">IF(H31="","",VLOOKUP(O31,$J$102:$K$104,2,TRUE))</f>
        <v>ІІ ур</v>
      </c>
    </row>
    <row r="32" spans="2:16" ht="15.75" thickBot="1" x14ac:dyDescent="0.3">
      <c r="B32" s="14">
        <v>24</v>
      </c>
      <c r="C32" s="22" t="s">
        <v>48</v>
      </c>
      <c r="D32" s="20">
        <v>2</v>
      </c>
      <c r="E32" s="15">
        <v>2</v>
      </c>
      <c r="F32" s="15">
        <v>2</v>
      </c>
      <c r="G32" s="15">
        <v>2</v>
      </c>
      <c r="H32" s="15">
        <v>2</v>
      </c>
      <c r="I32" s="15">
        <v>2</v>
      </c>
      <c r="J32" s="15">
        <v>2</v>
      </c>
      <c r="K32" s="16">
        <f t="shared" si="12"/>
        <v>14</v>
      </c>
      <c r="L32" s="17">
        <f t="shared" si="13"/>
        <v>2</v>
      </c>
      <c r="M32" s="19" t="str">
        <f t="shared" si="14"/>
        <v>ІІ ур</v>
      </c>
      <c r="N32" s="16">
        <f t="shared" si="15"/>
        <v>14</v>
      </c>
      <c r="O32" s="18">
        <f t="shared" si="16"/>
        <v>2</v>
      </c>
      <c r="P32" s="19" t="str">
        <f t="shared" si="17"/>
        <v>ІІ ур</v>
      </c>
    </row>
    <row r="33" spans="2:16" ht="15.75" thickBot="1" x14ac:dyDescent="0.3">
      <c r="B33" s="14">
        <v>25</v>
      </c>
      <c r="C33" s="22" t="s">
        <v>49</v>
      </c>
      <c r="D33" s="20">
        <v>2</v>
      </c>
      <c r="E33" s="15">
        <v>2</v>
      </c>
      <c r="F33" s="15">
        <v>2</v>
      </c>
      <c r="G33" s="15">
        <v>2</v>
      </c>
      <c r="H33" s="15">
        <v>2</v>
      </c>
      <c r="I33" s="15">
        <v>2</v>
      </c>
      <c r="J33" s="15">
        <v>2</v>
      </c>
      <c r="K33" s="16">
        <f t="shared" si="12"/>
        <v>14</v>
      </c>
      <c r="L33" s="17">
        <f t="shared" si="13"/>
        <v>2</v>
      </c>
      <c r="M33" s="19" t="str">
        <f t="shared" si="14"/>
        <v>ІІ ур</v>
      </c>
      <c r="N33" s="16">
        <f t="shared" si="15"/>
        <v>14</v>
      </c>
      <c r="O33" s="18">
        <f t="shared" si="16"/>
        <v>2</v>
      </c>
      <c r="P33" s="19" t="str">
        <f t="shared" si="17"/>
        <v>ІІ ур</v>
      </c>
    </row>
    <row r="34" spans="2:16" ht="15.75" thickBot="1" x14ac:dyDescent="0.3">
      <c r="B34" s="14">
        <v>26</v>
      </c>
      <c r="C34" s="22" t="s">
        <v>50</v>
      </c>
      <c r="D34" s="20">
        <v>2</v>
      </c>
      <c r="E34" s="15">
        <v>2</v>
      </c>
      <c r="F34" s="15">
        <v>2</v>
      </c>
      <c r="G34" s="15">
        <v>2</v>
      </c>
      <c r="H34" s="15">
        <v>2</v>
      </c>
      <c r="I34" s="15">
        <v>2</v>
      </c>
      <c r="J34" s="15">
        <v>2</v>
      </c>
      <c r="K34" s="16">
        <f t="shared" si="12"/>
        <v>14</v>
      </c>
      <c r="L34" s="17">
        <f t="shared" si="13"/>
        <v>2</v>
      </c>
      <c r="M34" s="19" t="str">
        <f t="shared" si="14"/>
        <v>ІІ ур</v>
      </c>
      <c r="N34" s="16">
        <f t="shared" si="15"/>
        <v>14</v>
      </c>
      <c r="O34" s="18">
        <f t="shared" si="16"/>
        <v>2</v>
      </c>
      <c r="P34" s="19" t="str">
        <f t="shared" si="17"/>
        <v>ІІ ур</v>
      </c>
    </row>
    <row r="35" spans="2:16" ht="30.75" customHeight="1" thickBot="1" x14ac:dyDescent="0.3">
      <c r="B35" s="14">
        <v>27</v>
      </c>
      <c r="C35" s="22" t="s">
        <v>51</v>
      </c>
      <c r="D35" s="20">
        <v>2</v>
      </c>
      <c r="E35" s="15">
        <v>2</v>
      </c>
      <c r="F35" s="15">
        <v>2</v>
      </c>
      <c r="G35" s="15">
        <v>2</v>
      </c>
      <c r="H35" s="15">
        <v>2</v>
      </c>
      <c r="I35" s="15">
        <v>2</v>
      </c>
      <c r="J35" s="15">
        <v>2</v>
      </c>
      <c r="K35" s="4">
        <f t="shared" si="6"/>
        <v>14</v>
      </c>
      <c r="L35" s="5">
        <f t="shared" si="7"/>
        <v>2</v>
      </c>
      <c r="M35" s="11" t="str">
        <f t="shared" si="8"/>
        <v>ІІ ур</v>
      </c>
      <c r="N35" s="4">
        <f t="shared" si="9"/>
        <v>14</v>
      </c>
      <c r="O35" s="6">
        <f t="shared" si="10"/>
        <v>2</v>
      </c>
      <c r="P35" s="11" t="str">
        <f t="shared" si="11"/>
        <v>ІІ ур</v>
      </c>
    </row>
    <row r="36" spans="2:16" x14ac:dyDescent="0.25">
      <c r="B36" s="24"/>
      <c r="C36" s="25"/>
      <c r="D36" s="27"/>
      <c r="E36" s="28"/>
      <c r="F36" s="28"/>
      <c r="G36" s="28"/>
      <c r="H36" s="28"/>
      <c r="I36" s="28"/>
      <c r="J36" s="28"/>
      <c r="K36" s="13"/>
      <c r="L36" s="1" t="s">
        <v>16</v>
      </c>
      <c r="M36" s="9" t="s">
        <v>1</v>
      </c>
      <c r="N36" s="2"/>
      <c r="O36" s="2"/>
      <c r="P36" s="2"/>
    </row>
    <row r="37" spans="2:16" x14ac:dyDescent="0.25">
      <c r="B37" s="25"/>
      <c r="C37" s="25"/>
      <c r="D37" s="27" t="s">
        <v>12</v>
      </c>
      <c r="E37" s="28"/>
      <c r="F37" s="28"/>
      <c r="G37" s="28"/>
      <c r="H37" s="28"/>
      <c r="I37" s="28"/>
      <c r="J37" s="28"/>
      <c r="K37" s="13"/>
      <c r="L37" s="8">
        <f>COUNTA(C9:C35)</f>
        <v>27</v>
      </c>
      <c r="M37" s="8">
        <v>100</v>
      </c>
      <c r="N37" s="2"/>
      <c r="O37" s="2"/>
      <c r="P37" s="2"/>
    </row>
    <row r="38" spans="2:16" x14ac:dyDescent="0.25">
      <c r="B38" s="25"/>
      <c r="C38" s="25"/>
      <c r="D38" s="27" t="s">
        <v>13</v>
      </c>
      <c r="E38" s="28"/>
      <c r="F38" s="28"/>
      <c r="G38" s="28"/>
      <c r="H38" s="28"/>
      <c r="I38" s="28"/>
      <c r="J38" s="28"/>
      <c r="K38" s="13"/>
      <c r="L38" s="10">
        <f>COUNTIF(M9:M35,"І ур")</f>
        <v>0</v>
      </c>
      <c r="M38" s="3">
        <f>(L38/L37)*100</f>
        <v>0</v>
      </c>
      <c r="N38" s="2"/>
      <c r="O38" s="2"/>
      <c r="P38" s="2"/>
    </row>
    <row r="39" spans="2:16" x14ac:dyDescent="0.25">
      <c r="B39" s="25"/>
      <c r="C39" s="25"/>
      <c r="D39" s="27" t="s">
        <v>14</v>
      </c>
      <c r="E39" s="28"/>
      <c r="F39" s="28"/>
      <c r="G39" s="28"/>
      <c r="H39" s="28"/>
      <c r="I39" s="28"/>
      <c r="J39" s="28"/>
      <c r="K39" s="13"/>
      <c r="L39" s="10">
        <f>COUNTIF(M9:M35,"ІІ ур")</f>
        <v>25</v>
      </c>
      <c r="M39" s="3">
        <f>(L39/L37)*100</f>
        <v>92.592592592592595</v>
      </c>
      <c r="N39" s="2"/>
      <c r="O39" s="2"/>
      <c r="P39" s="2"/>
    </row>
    <row r="40" spans="2:16" x14ac:dyDescent="0.25">
      <c r="B40" s="25"/>
      <c r="C40" s="25"/>
      <c r="D40" s="27" t="s">
        <v>15</v>
      </c>
      <c r="E40" s="28"/>
      <c r="F40" s="28"/>
      <c r="G40" s="28"/>
      <c r="H40" s="28"/>
      <c r="I40" s="28"/>
      <c r="J40" s="28"/>
      <c r="K40" s="13"/>
      <c r="L40" s="10">
        <f>COUNTIF(M9:M35,"ІІІ ур")</f>
        <v>2</v>
      </c>
      <c r="M40" s="3">
        <f>(L40/L37)*100</f>
        <v>7.4074074074074066</v>
      </c>
      <c r="N40" s="2"/>
      <c r="O40" s="2"/>
      <c r="P40" s="2"/>
    </row>
    <row r="41" spans="2:16" x14ac:dyDescent="0.25">
      <c r="B41" s="25"/>
      <c r="C41" s="2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1" t="s">
        <v>16</v>
      </c>
      <c r="P41" s="9" t="s">
        <v>1</v>
      </c>
    </row>
    <row r="42" spans="2:16" x14ac:dyDescent="0.25">
      <c r="B42" s="25"/>
      <c r="C42" s="2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8">
        <f>COUNTA(C9:C35)</f>
        <v>27</v>
      </c>
      <c r="P42" s="8">
        <v>100</v>
      </c>
    </row>
    <row r="43" spans="2:16" x14ac:dyDescent="0.25">
      <c r="B43" s="25"/>
      <c r="C43" s="25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0">
        <f>COUNTIF(P9:P35,"І ур")</f>
        <v>0</v>
      </c>
      <c r="P43" s="3">
        <f>(O43/O42)*100</f>
        <v>0</v>
      </c>
    </row>
    <row r="44" spans="2:16" x14ac:dyDescent="0.25">
      <c r="B44" s="25"/>
      <c r="C44" s="2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0">
        <f>COUNTIF(P9:P35,"ІІ ур")</f>
        <v>25</v>
      </c>
      <c r="P44" s="3">
        <f>(O44/O42)*100</f>
        <v>92.592592592592595</v>
      </c>
    </row>
    <row r="45" spans="2:16" x14ac:dyDescent="0.25">
      <c r="B45" s="26"/>
      <c r="C45" s="2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0">
        <f>COUNTIF(P9:P35,"ІІІ ур")</f>
        <v>2</v>
      </c>
      <c r="P45" s="3">
        <f>(O45/O42)*100</f>
        <v>7.4074074074074066</v>
      </c>
    </row>
    <row r="102" spans="10:11" x14ac:dyDescent="0.25">
      <c r="J102" s="7">
        <v>1</v>
      </c>
      <c r="K102" s="7" t="s">
        <v>2</v>
      </c>
    </row>
    <row r="103" spans="10:11" x14ac:dyDescent="0.25">
      <c r="J103" s="7">
        <v>1.6</v>
      </c>
      <c r="K103" s="7" t="s">
        <v>3</v>
      </c>
    </row>
    <row r="104" spans="10:11" x14ac:dyDescent="0.25">
      <c r="J104" s="7">
        <v>2.6</v>
      </c>
      <c r="K104" s="7" t="s">
        <v>4</v>
      </c>
    </row>
  </sheetData>
  <mergeCells count="25">
    <mergeCell ref="L7:L8"/>
    <mergeCell ref="D42:N42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45:N45"/>
    <mergeCell ref="B36:B45"/>
    <mergeCell ref="C36:C45"/>
    <mergeCell ref="D36:J36"/>
    <mergeCell ref="D37:J37"/>
    <mergeCell ref="D38:J38"/>
    <mergeCell ref="D39:J39"/>
    <mergeCell ref="D40:J40"/>
    <mergeCell ref="D41:N41"/>
    <mergeCell ref="D43:N43"/>
    <mergeCell ref="D44:N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5-ти старт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2023-03-18T13:07:37Z</dcterms:modified>
</cp:coreProperties>
</file>