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5" yWindow="15" windowWidth="15555" windowHeight="11760"/>
  </bookViews>
  <sheets>
    <sheet name="от 5-ти старт" sheetId="7" r:id="rId1"/>
    <sheet name="от 5-ти промежуток" sheetId="8" r:id="rId2"/>
    <sheet name="от 5-ти итог" sheetId="9" r:id="rId3"/>
  </sheets>
  <definedNames>
    <definedName name="_xlnm._FilterDatabase" localSheetId="0" hidden="1">'от 5-ти старт'!$I$2:$I$45</definedName>
  </definedNames>
  <calcPr calcId="145621"/>
</workbook>
</file>

<file path=xl/calcChain.xml><?xml version="1.0" encoding="utf-8"?>
<calcChain xmlns="http://schemas.openxmlformats.org/spreadsheetml/2006/main">
  <c r="AA31" i="7" l="1"/>
  <c r="AB31" i="7" s="1"/>
  <c r="Z31" i="7"/>
  <c r="O31" i="7"/>
  <c r="N31" i="7"/>
  <c r="H31" i="7"/>
  <c r="I31" i="7" s="1"/>
  <c r="G31" i="7"/>
  <c r="AA28" i="7"/>
  <c r="AB28" i="7" s="1"/>
  <c r="Z28" i="7"/>
  <c r="O28" i="7"/>
  <c r="N28" i="7"/>
  <c r="H28" i="7"/>
  <c r="I28" i="7" s="1"/>
  <c r="G28" i="7"/>
  <c r="AC28" i="7" s="1"/>
  <c r="AD28" i="7" s="1"/>
  <c r="AE28" i="7" s="1"/>
  <c r="AA27" i="7"/>
  <c r="AB27" i="7" s="1"/>
  <c r="Z27" i="7"/>
  <c r="O27" i="7"/>
  <c r="N27" i="7"/>
  <c r="H27" i="7"/>
  <c r="I27" i="7" s="1"/>
  <c r="G27" i="7"/>
  <c r="AA26" i="7"/>
  <c r="AB26" i="7" s="1"/>
  <c r="Z26" i="7"/>
  <c r="O26" i="7"/>
  <c r="N26" i="7"/>
  <c r="H26" i="7"/>
  <c r="P26" i="7" s="1"/>
  <c r="G26" i="7"/>
  <c r="AA25" i="7"/>
  <c r="AB25" i="7" s="1"/>
  <c r="Z25" i="7"/>
  <c r="O25" i="7"/>
  <c r="N25" i="7"/>
  <c r="H25" i="7"/>
  <c r="G25" i="7"/>
  <c r="AA24" i="7"/>
  <c r="AB24" i="7" s="1"/>
  <c r="Z24" i="7"/>
  <c r="O24" i="7"/>
  <c r="N24" i="7"/>
  <c r="H24" i="7"/>
  <c r="I24" i="7" s="1"/>
  <c r="G24" i="7"/>
  <c r="AA23" i="7"/>
  <c r="AB23" i="7" s="1"/>
  <c r="Z23" i="7"/>
  <c r="O23" i="7"/>
  <c r="N23" i="7"/>
  <c r="H23" i="7"/>
  <c r="I23" i="7" s="1"/>
  <c r="G23" i="7"/>
  <c r="AA22" i="7"/>
  <c r="AB22" i="7" s="1"/>
  <c r="Z22" i="7"/>
  <c r="O22" i="7"/>
  <c r="N22" i="7"/>
  <c r="H22" i="7"/>
  <c r="I22" i="7" s="1"/>
  <c r="G22" i="7"/>
  <c r="AA21" i="7"/>
  <c r="AB21" i="7" s="1"/>
  <c r="Z21" i="7"/>
  <c r="O21" i="7"/>
  <c r="N21" i="7"/>
  <c r="H21" i="7"/>
  <c r="I21" i="7" s="1"/>
  <c r="G21" i="7"/>
  <c r="AA20" i="7"/>
  <c r="AB20" i="7" s="1"/>
  <c r="Z20" i="7"/>
  <c r="O20" i="7"/>
  <c r="N20" i="7"/>
  <c r="H20" i="7"/>
  <c r="G20" i="7"/>
  <c r="AA19" i="7"/>
  <c r="AB19" i="7" s="1"/>
  <c r="Z19" i="7"/>
  <c r="O19" i="7"/>
  <c r="N19" i="7"/>
  <c r="H19" i="7"/>
  <c r="I19" i="7" s="1"/>
  <c r="G19" i="7"/>
  <c r="AA18" i="7"/>
  <c r="AB18" i="7" s="1"/>
  <c r="Z18" i="7"/>
  <c r="O18" i="7"/>
  <c r="N18" i="7"/>
  <c r="H18" i="7"/>
  <c r="I18" i="7" s="1"/>
  <c r="G18" i="7"/>
  <c r="AA17" i="7"/>
  <c r="AB17" i="7" s="1"/>
  <c r="Z17" i="7"/>
  <c r="O17" i="7"/>
  <c r="N17" i="7"/>
  <c r="H17" i="7"/>
  <c r="I17" i="7" s="1"/>
  <c r="G17" i="7"/>
  <c r="AA16" i="7"/>
  <c r="AB16" i="7" s="1"/>
  <c r="Z16" i="7"/>
  <c r="O16" i="7"/>
  <c r="N16" i="7"/>
  <c r="H16" i="7"/>
  <c r="P16" i="7" s="1"/>
  <c r="G16" i="7"/>
  <c r="AA15" i="7"/>
  <c r="AB15" i="7" s="1"/>
  <c r="Z15" i="7"/>
  <c r="O15" i="7"/>
  <c r="N15" i="7"/>
  <c r="H15" i="7"/>
  <c r="I15" i="7" s="1"/>
  <c r="G15" i="7"/>
  <c r="AA14" i="7"/>
  <c r="AB14" i="7" s="1"/>
  <c r="Z14" i="7"/>
  <c r="O14" i="7"/>
  <c r="N14" i="7"/>
  <c r="H14" i="7"/>
  <c r="I14" i="7" s="1"/>
  <c r="G14" i="7"/>
  <c r="AA13" i="7"/>
  <c r="AB13" i="7" s="1"/>
  <c r="Z13" i="7"/>
  <c r="O13" i="7"/>
  <c r="N13" i="7"/>
  <c r="H13" i="7"/>
  <c r="P13" i="7" s="1"/>
  <c r="G13" i="7"/>
  <c r="AA12" i="7"/>
  <c r="AB12" i="7" s="1"/>
  <c r="Z12" i="7"/>
  <c r="O12" i="7"/>
  <c r="N12" i="7"/>
  <c r="H12" i="7"/>
  <c r="I12" i="7" s="1"/>
  <c r="G12" i="7"/>
  <c r="AC12" i="7" s="1"/>
  <c r="AD12" i="7" s="1"/>
  <c r="AE12" i="7" s="1"/>
  <c r="AA11" i="7"/>
  <c r="AB11" i="7" s="1"/>
  <c r="Z11" i="7"/>
  <c r="O11" i="7"/>
  <c r="N11" i="7"/>
  <c r="H11" i="7"/>
  <c r="P11" i="7" s="1"/>
  <c r="G11" i="7"/>
  <c r="AA10" i="7"/>
  <c r="AB10" i="7" s="1"/>
  <c r="Z10" i="7"/>
  <c r="O10" i="7"/>
  <c r="N10" i="7"/>
  <c r="H10" i="7"/>
  <c r="I10" i="7" s="1"/>
  <c r="G10" i="7"/>
  <c r="AA9" i="7"/>
  <c r="AB9" i="7" s="1"/>
  <c r="Z9" i="7"/>
  <c r="O9" i="7"/>
  <c r="N9" i="7"/>
  <c r="H9" i="7"/>
  <c r="G9" i="7"/>
  <c r="AA34" i="7"/>
  <c r="AB34" i="7" s="1"/>
  <c r="Z34" i="7"/>
  <c r="O34" i="7"/>
  <c r="N34" i="7"/>
  <c r="H34" i="7"/>
  <c r="I34" i="7" s="1"/>
  <c r="G34" i="7"/>
  <c r="AA33" i="7"/>
  <c r="AB33" i="7" s="1"/>
  <c r="Z33" i="7"/>
  <c r="O33" i="7"/>
  <c r="N33" i="7"/>
  <c r="H33" i="7"/>
  <c r="I33" i="7" s="1"/>
  <c r="G33" i="7"/>
  <c r="AA32" i="7"/>
  <c r="AB32" i="7" s="1"/>
  <c r="Z32" i="7"/>
  <c r="O32" i="7"/>
  <c r="N32" i="7"/>
  <c r="H32" i="7"/>
  <c r="I32" i="7" s="1"/>
  <c r="G32" i="7"/>
  <c r="AA30" i="7"/>
  <c r="AB30" i="7" s="1"/>
  <c r="Z30" i="7"/>
  <c r="O30" i="7"/>
  <c r="N30" i="7"/>
  <c r="H30" i="7"/>
  <c r="I30" i="7" s="1"/>
  <c r="G30" i="7"/>
  <c r="AA35" i="7"/>
  <c r="AB35" i="7" s="1"/>
  <c r="Z35" i="7"/>
  <c r="O35" i="7"/>
  <c r="N35" i="7"/>
  <c r="H35" i="7"/>
  <c r="I35" i="7" s="1"/>
  <c r="G35" i="7"/>
  <c r="AC23" i="7" l="1"/>
  <c r="AD23" i="7" s="1"/>
  <c r="AE23" i="7" s="1"/>
  <c r="AC33" i="7"/>
  <c r="AD33" i="7" s="1"/>
  <c r="AE33" i="7" s="1"/>
  <c r="AC15" i="7"/>
  <c r="AD15" i="7" s="1"/>
  <c r="AE15" i="7" s="1"/>
  <c r="AC9" i="7"/>
  <c r="AD9" i="7" s="1"/>
  <c r="AE9" i="7" s="1"/>
  <c r="AC13" i="7"/>
  <c r="AD13" i="7" s="1"/>
  <c r="AE13" i="7" s="1"/>
  <c r="AC17" i="7"/>
  <c r="AD17" i="7" s="1"/>
  <c r="AE17" i="7" s="1"/>
  <c r="AC21" i="7"/>
  <c r="AD21" i="7" s="1"/>
  <c r="AE21" i="7" s="1"/>
  <c r="AC25" i="7"/>
  <c r="AD25" i="7" s="1"/>
  <c r="AE25" i="7" s="1"/>
  <c r="AC31" i="7"/>
  <c r="AD31" i="7" s="1"/>
  <c r="AE31" i="7" s="1"/>
  <c r="AC20" i="7"/>
  <c r="AD20" i="7" s="1"/>
  <c r="AE20" i="7" s="1"/>
  <c r="AC32" i="7"/>
  <c r="AD32" i="7" s="1"/>
  <c r="AE32" i="7" s="1"/>
  <c r="AC10" i="7"/>
  <c r="AD10" i="7" s="1"/>
  <c r="AE10" i="7" s="1"/>
  <c r="AC14" i="7"/>
  <c r="AD14" i="7" s="1"/>
  <c r="AE14" i="7" s="1"/>
  <c r="AC18" i="7"/>
  <c r="AD18" i="7" s="1"/>
  <c r="AE18" i="7" s="1"/>
  <c r="AC22" i="7"/>
  <c r="AD22" i="7" s="1"/>
  <c r="AE22" i="7" s="1"/>
  <c r="AC26" i="7"/>
  <c r="AD26" i="7" s="1"/>
  <c r="AE26" i="7" s="1"/>
  <c r="AC35" i="7"/>
  <c r="AD35" i="7" s="1"/>
  <c r="AE35" i="7" s="1"/>
  <c r="P9" i="7"/>
  <c r="P20" i="7"/>
  <c r="P25" i="7"/>
  <c r="AC34" i="7"/>
  <c r="AD34" i="7" s="1"/>
  <c r="AE34" i="7" s="1"/>
  <c r="AC11" i="7"/>
  <c r="AD11" i="7" s="1"/>
  <c r="AE11" i="7" s="1"/>
  <c r="AC16" i="7"/>
  <c r="AD16" i="7" s="1"/>
  <c r="AE16" i="7" s="1"/>
  <c r="AC19" i="7"/>
  <c r="AD19" i="7" s="1"/>
  <c r="AE19" i="7" s="1"/>
  <c r="AC24" i="7"/>
  <c r="AD24" i="7" s="1"/>
  <c r="AE24" i="7" s="1"/>
  <c r="AC27" i="7"/>
  <c r="AD27" i="7" s="1"/>
  <c r="AE27" i="7" s="1"/>
  <c r="P31" i="7"/>
  <c r="AC30" i="7"/>
  <c r="AD30" i="7" s="1"/>
  <c r="AE30" i="7" s="1"/>
  <c r="P12" i="7"/>
  <c r="P14" i="7"/>
  <c r="P18" i="7"/>
  <c r="P19" i="7"/>
  <c r="P22" i="7"/>
  <c r="P28" i="7"/>
  <c r="I9" i="7"/>
  <c r="I11" i="7"/>
  <c r="I13" i="7"/>
  <c r="I16" i="7"/>
  <c r="I20" i="7"/>
  <c r="I25" i="7"/>
  <c r="I26" i="7"/>
  <c r="P10" i="7"/>
  <c r="P15" i="7"/>
  <c r="P17" i="7"/>
  <c r="P21" i="7"/>
  <c r="P23" i="7"/>
  <c r="P24" i="7"/>
  <c r="P27" i="7"/>
  <c r="P30" i="7"/>
  <c r="P32" i="7"/>
  <c r="P33" i="7"/>
  <c r="P34" i="7"/>
  <c r="P35" i="7"/>
  <c r="AE35" i="9"/>
  <c r="AF35" i="9"/>
  <c r="AG35" i="9"/>
  <c r="U35" i="9"/>
  <c r="V35" i="9"/>
  <c r="W35" i="9" s="1"/>
  <c r="M35" i="9"/>
  <c r="AH35" i="9" s="1"/>
  <c r="AI35" i="9" s="1"/>
  <c r="AJ35" i="9" s="1"/>
  <c r="N35" i="9"/>
  <c r="O35" i="9" s="1"/>
  <c r="AI43" i="9"/>
  <c r="K37" i="8"/>
  <c r="AF42" i="8"/>
  <c r="AC37" i="8"/>
  <c r="S37" i="8"/>
  <c r="AB35" i="8"/>
  <c r="AE35" i="8"/>
  <c r="AF35" i="8" s="1"/>
  <c r="AG35" i="8" s="1"/>
  <c r="AC35" i="8"/>
  <c r="AD35" i="8"/>
  <c r="AB34" i="8"/>
  <c r="AC34" i="8"/>
  <c r="AD34" i="8" s="1"/>
  <c r="R35" i="8"/>
  <c r="S35" i="8"/>
  <c r="T35" i="8" s="1"/>
  <c r="R34" i="8"/>
  <c r="S34" i="8"/>
  <c r="T34" i="8" s="1"/>
  <c r="J35" i="8"/>
  <c r="K35" i="8"/>
  <c r="L35" i="8" s="1"/>
  <c r="J34" i="8"/>
  <c r="K34" i="8"/>
  <c r="L34" i="8" s="1"/>
  <c r="AF38" i="9"/>
  <c r="V38" i="9"/>
  <c r="N38" i="9"/>
  <c r="AE34" i="8" l="1"/>
  <c r="AF34" i="8" s="1"/>
  <c r="AG34" i="8" s="1"/>
  <c r="AF10" i="9"/>
  <c r="AG10" i="9" s="1"/>
  <c r="AF11" i="9"/>
  <c r="AG11" i="9" s="1"/>
  <c r="AF12" i="9"/>
  <c r="AG12" i="9" s="1"/>
  <c r="AF13" i="9"/>
  <c r="AG13" i="9" s="1"/>
  <c r="AF14" i="9"/>
  <c r="AG14" i="9" s="1"/>
  <c r="AF15" i="9"/>
  <c r="AG15" i="9" s="1"/>
  <c r="AF16" i="9"/>
  <c r="AG16" i="9" s="1"/>
  <c r="AF17" i="9"/>
  <c r="AG17" i="9" s="1"/>
  <c r="AF18" i="9"/>
  <c r="AG18" i="9" s="1"/>
  <c r="AF19" i="9"/>
  <c r="AG19" i="9" s="1"/>
  <c r="AF20" i="9"/>
  <c r="AG20" i="9" s="1"/>
  <c r="AF21" i="9"/>
  <c r="AG21" i="9" s="1"/>
  <c r="AF22" i="9"/>
  <c r="AG22" i="9" s="1"/>
  <c r="AF23" i="9"/>
  <c r="AG23" i="9" s="1"/>
  <c r="AF24" i="9"/>
  <c r="AG24" i="9" s="1"/>
  <c r="AF25" i="9"/>
  <c r="AG25" i="9" s="1"/>
  <c r="AF26" i="9"/>
  <c r="AG26" i="9" s="1"/>
  <c r="AF27" i="9"/>
  <c r="AG27" i="9" s="1"/>
  <c r="AF28" i="9"/>
  <c r="AG28" i="9" s="1"/>
  <c r="AF29" i="9"/>
  <c r="AG29" i="9" s="1"/>
  <c r="AF30" i="9"/>
  <c r="AG30" i="9" s="1"/>
  <c r="AF31" i="9"/>
  <c r="AG31" i="9" s="1"/>
  <c r="AF32" i="9"/>
  <c r="AG32" i="9" s="1"/>
  <c r="AF33" i="9"/>
  <c r="AG33" i="9" s="1"/>
  <c r="AF34" i="9"/>
  <c r="AG34" i="9" s="1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V10" i="9"/>
  <c r="W10" i="9" s="1"/>
  <c r="V11" i="9"/>
  <c r="W11" i="9" s="1"/>
  <c r="V12" i="9"/>
  <c r="W12" i="9" s="1"/>
  <c r="V13" i="9"/>
  <c r="W13" i="9" s="1"/>
  <c r="V14" i="9"/>
  <c r="W14" i="9" s="1"/>
  <c r="V15" i="9"/>
  <c r="W15" i="9" s="1"/>
  <c r="V16" i="9"/>
  <c r="W16" i="9" s="1"/>
  <c r="V17" i="9"/>
  <c r="W17" i="9" s="1"/>
  <c r="V18" i="9"/>
  <c r="W18" i="9" s="1"/>
  <c r="V19" i="9"/>
  <c r="W19" i="9" s="1"/>
  <c r="V20" i="9"/>
  <c r="W20" i="9" s="1"/>
  <c r="V21" i="9"/>
  <c r="W21" i="9" s="1"/>
  <c r="V22" i="9"/>
  <c r="W22" i="9" s="1"/>
  <c r="V23" i="9"/>
  <c r="W23" i="9" s="1"/>
  <c r="V24" i="9"/>
  <c r="W24" i="9" s="1"/>
  <c r="V25" i="9"/>
  <c r="W25" i="9" s="1"/>
  <c r="V26" i="9"/>
  <c r="W26" i="9" s="1"/>
  <c r="V27" i="9"/>
  <c r="W27" i="9" s="1"/>
  <c r="V28" i="9"/>
  <c r="W28" i="9" s="1"/>
  <c r="V29" i="9"/>
  <c r="W29" i="9" s="1"/>
  <c r="V30" i="9"/>
  <c r="W30" i="9" s="1"/>
  <c r="V31" i="9"/>
  <c r="W31" i="9" s="1"/>
  <c r="V32" i="9"/>
  <c r="W32" i="9" s="1"/>
  <c r="V33" i="9"/>
  <c r="W33" i="9" s="1"/>
  <c r="V34" i="9"/>
  <c r="W34" i="9" s="1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N10" i="9"/>
  <c r="O10" i="9" s="1"/>
  <c r="N11" i="9"/>
  <c r="O11" i="9" s="1"/>
  <c r="N12" i="9"/>
  <c r="O12" i="9" s="1"/>
  <c r="N13" i="9"/>
  <c r="O13" i="9" s="1"/>
  <c r="N14" i="9"/>
  <c r="O14" i="9" s="1"/>
  <c r="N15" i="9"/>
  <c r="O15" i="9" s="1"/>
  <c r="N16" i="9"/>
  <c r="O16" i="9" s="1"/>
  <c r="N17" i="9"/>
  <c r="O17" i="9" s="1"/>
  <c r="N18" i="9"/>
  <c r="O18" i="9" s="1"/>
  <c r="N19" i="9"/>
  <c r="O19" i="9" s="1"/>
  <c r="N20" i="9"/>
  <c r="O20" i="9" s="1"/>
  <c r="N21" i="9"/>
  <c r="O21" i="9" s="1"/>
  <c r="N22" i="9"/>
  <c r="O22" i="9" s="1"/>
  <c r="N23" i="9"/>
  <c r="O23" i="9" s="1"/>
  <c r="N24" i="9"/>
  <c r="O24" i="9" s="1"/>
  <c r="N25" i="9"/>
  <c r="O25" i="9" s="1"/>
  <c r="N26" i="9"/>
  <c r="O26" i="9" s="1"/>
  <c r="N27" i="9"/>
  <c r="O27" i="9" s="1"/>
  <c r="N28" i="9"/>
  <c r="O28" i="9" s="1"/>
  <c r="N29" i="9"/>
  <c r="O29" i="9" s="1"/>
  <c r="N30" i="9"/>
  <c r="O30" i="9" s="1"/>
  <c r="N31" i="9"/>
  <c r="O31" i="9" s="1"/>
  <c r="N32" i="9"/>
  <c r="O32" i="9" s="1"/>
  <c r="N33" i="9"/>
  <c r="O33" i="9" s="1"/>
  <c r="N34" i="9"/>
  <c r="O34" i="9" s="1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AF9" i="9"/>
  <c r="AG9" i="9" s="1"/>
  <c r="AE9" i="9"/>
  <c r="V9" i="9"/>
  <c r="W9" i="9" s="1"/>
  <c r="U9" i="9"/>
  <c r="N9" i="9"/>
  <c r="O9" i="9" s="1"/>
  <c r="M9" i="9"/>
  <c r="AC9" i="8"/>
  <c r="AD9" i="8" s="1"/>
  <c r="AC10" i="8"/>
  <c r="AD10" i="8" s="1"/>
  <c r="AC11" i="8"/>
  <c r="AD11" i="8" s="1"/>
  <c r="AC12" i="8"/>
  <c r="AD12" i="8" s="1"/>
  <c r="AC13" i="8"/>
  <c r="AD13" i="8" s="1"/>
  <c r="AC14" i="8"/>
  <c r="AD14" i="8" s="1"/>
  <c r="AC15" i="8"/>
  <c r="AD15" i="8" s="1"/>
  <c r="AC16" i="8"/>
  <c r="AD16" i="8" s="1"/>
  <c r="AC17" i="8"/>
  <c r="AD17" i="8" s="1"/>
  <c r="AC18" i="8"/>
  <c r="AD18" i="8" s="1"/>
  <c r="AC19" i="8"/>
  <c r="AD19" i="8" s="1"/>
  <c r="AC20" i="8"/>
  <c r="AD20" i="8" s="1"/>
  <c r="AC21" i="8"/>
  <c r="AD21" i="8" s="1"/>
  <c r="AC22" i="8"/>
  <c r="AD22" i="8" s="1"/>
  <c r="AC23" i="8"/>
  <c r="AD23" i="8" s="1"/>
  <c r="AC24" i="8"/>
  <c r="AD24" i="8" s="1"/>
  <c r="AC25" i="8"/>
  <c r="AD25" i="8" s="1"/>
  <c r="AC26" i="8"/>
  <c r="AD26" i="8" s="1"/>
  <c r="AC27" i="8"/>
  <c r="AD27" i="8" s="1"/>
  <c r="AC28" i="8"/>
  <c r="AD28" i="8" s="1"/>
  <c r="AC29" i="8"/>
  <c r="AD29" i="8" s="1"/>
  <c r="AC30" i="8"/>
  <c r="AD30" i="8" s="1"/>
  <c r="AC31" i="8"/>
  <c r="AD31" i="8" s="1"/>
  <c r="AC32" i="8"/>
  <c r="AD32" i="8" s="1"/>
  <c r="AC33" i="8"/>
  <c r="AD33" i="8" s="1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S9" i="8"/>
  <c r="T9" i="8" s="1"/>
  <c r="S10" i="8"/>
  <c r="T10" i="8" s="1"/>
  <c r="S11" i="8"/>
  <c r="T11" i="8" s="1"/>
  <c r="S12" i="8"/>
  <c r="T12" i="8" s="1"/>
  <c r="S13" i="8"/>
  <c r="T13" i="8" s="1"/>
  <c r="S14" i="8"/>
  <c r="T14" i="8" s="1"/>
  <c r="S15" i="8"/>
  <c r="T15" i="8" s="1"/>
  <c r="S16" i="8"/>
  <c r="T16" i="8" s="1"/>
  <c r="S17" i="8"/>
  <c r="T17" i="8" s="1"/>
  <c r="S18" i="8"/>
  <c r="T18" i="8" s="1"/>
  <c r="S19" i="8"/>
  <c r="T19" i="8" s="1"/>
  <c r="S20" i="8"/>
  <c r="T20" i="8" s="1"/>
  <c r="S21" i="8"/>
  <c r="T21" i="8" s="1"/>
  <c r="S22" i="8"/>
  <c r="T22" i="8" s="1"/>
  <c r="S23" i="8"/>
  <c r="T23" i="8" s="1"/>
  <c r="S24" i="8"/>
  <c r="T24" i="8" s="1"/>
  <c r="S25" i="8"/>
  <c r="T25" i="8" s="1"/>
  <c r="S26" i="8"/>
  <c r="T26" i="8" s="1"/>
  <c r="S27" i="8"/>
  <c r="T27" i="8" s="1"/>
  <c r="S28" i="8"/>
  <c r="T28" i="8" s="1"/>
  <c r="S29" i="8"/>
  <c r="T29" i="8" s="1"/>
  <c r="S30" i="8"/>
  <c r="T30" i="8" s="1"/>
  <c r="S31" i="8"/>
  <c r="T31" i="8" s="1"/>
  <c r="S32" i="8"/>
  <c r="T32" i="8" s="1"/>
  <c r="S33" i="8"/>
  <c r="T33" i="8" s="1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K9" i="8"/>
  <c r="L9" i="8" s="1"/>
  <c r="K10" i="8"/>
  <c r="L10" i="8" s="1"/>
  <c r="K11" i="8"/>
  <c r="L11" i="8" s="1"/>
  <c r="K12" i="8"/>
  <c r="L12" i="8" s="1"/>
  <c r="K13" i="8"/>
  <c r="L13" i="8" s="1"/>
  <c r="K14" i="8"/>
  <c r="L14" i="8" s="1"/>
  <c r="K15" i="8"/>
  <c r="L15" i="8" s="1"/>
  <c r="K16" i="8"/>
  <c r="L16" i="8" s="1"/>
  <c r="K17" i="8"/>
  <c r="L17" i="8" s="1"/>
  <c r="K18" i="8"/>
  <c r="L18" i="8" s="1"/>
  <c r="K19" i="8"/>
  <c r="L19" i="8" s="1"/>
  <c r="K20" i="8"/>
  <c r="L20" i="8" s="1"/>
  <c r="K21" i="8"/>
  <c r="L21" i="8" s="1"/>
  <c r="K22" i="8"/>
  <c r="L22" i="8" s="1"/>
  <c r="K23" i="8"/>
  <c r="L23" i="8" s="1"/>
  <c r="K24" i="8"/>
  <c r="L24" i="8" s="1"/>
  <c r="K25" i="8"/>
  <c r="L25" i="8" s="1"/>
  <c r="K26" i="8"/>
  <c r="L26" i="8" s="1"/>
  <c r="K27" i="8"/>
  <c r="L27" i="8" s="1"/>
  <c r="K28" i="8"/>
  <c r="L28" i="8" s="1"/>
  <c r="K29" i="8"/>
  <c r="L29" i="8" s="1"/>
  <c r="K30" i="8"/>
  <c r="L30" i="8" s="1"/>
  <c r="K31" i="8"/>
  <c r="L31" i="8" s="1"/>
  <c r="K32" i="8"/>
  <c r="L32" i="8" s="1"/>
  <c r="K33" i="8"/>
  <c r="L33" i="8" s="1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AC8" i="8"/>
  <c r="AD8" i="8" s="1"/>
  <c r="AB8" i="8"/>
  <c r="S8" i="8"/>
  <c r="T8" i="8" s="1"/>
  <c r="R8" i="8"/>
  <c r="K8" i="8"/>
  <c r="L8" i="8" s="1"/>
  <c r="J8" i="8"/>
  <c r="AA29" i="7"/>
  <c r="AB29" i="7" s="1"/>
  <c r="Z29" i="7"/>
  <c r="O29" i="7"/>
  <c r="N29" i="7"/>
  <c r="H29" i="7"/>
  <c r="G29" i="7"/>
  <c r="AE32" i="8" l="1"/>
  <c r="AF32" i="8" s="1"/>
  <c r="AG32" i="8" s="1"/>
  <c r="AE24" i="8"/>
  <c r="AF24" i="8" s="1"/>
  <c r="AG24" i="8" s="1"/>
  <c r="AE12" i="8"/>
  <c r="AF12" i="8" s="1"/>
  <c r="AG12" i="8" s="1"/>
  <c r="AH13" i="9"/>
  <c r="AI13" i="9" s="1"/>
  <c r="AJ13" i="9" s="1"/>
  <c r="AH33" i="9"/>
  <c r="AI33" i="9" s="1"/>
  <c r="AJ33" i="9" s="1"/>
  <c r="AH25" i="9"/>
  <c r="AI25" i="9" s="1"/>
  <c r="AJ25" i="9" s="1"/>
  <c r="AH17" i="9"/>
  <c r="AI17" i="9" s="1"/>
  <c r="AJ17" i="9" s="1"/>
  <c r="AH34" i="9"/>
  <c r="AI34" i="9" s="1"/>
  <c r="AJ34" i="9" s="1"/>
  <c r="AH30" i="9"/>
  <c r="AI30" i="9" s="1"/>
  <c r="AJ30" i="9" s="1"/>
  <c r="AH29" i="9"/>
  <c r="AI29" i="9" s="1"/>
  <c r="AJ29" i="9" s="1"/>
  <c r="AH26" i="9"/>
  <c r="AI26" i="9" s="1"/>
  <c r="AJ26" i="9" s="1"/>
  <c r="AH22" i="9"/>
  <c r="AI22" i="9" s="1"/>
  <c r="AJ22" i="9" s="1"/>
  <c r="AH21" i="9"/>
  <c r="AI21" i="9" s="1"/>
  <c r="AJ21" i="9" s="1"/>
  <c r="AH18" i="9"/>
  <c r="AI18" i="9" s="1"/>
  <c r="AJ18" i="9" s="1"/>
  <c r="AH14" i="9"/>
  <c r="AI14" i="9" s="1"/>
  <c r="AJ14" i="9" s="1"/>
  <c r="AH10" i="9"/>
  <c r="AI10" i="9" s="1"/>
  <c r="AJ10" i="9" s="1"/>
  <c r="AE16" i="8"/>
  <c r="AF16" i="8" s="1"/>
  <c r="AG16" i="8" s="1"/>
  <c r="K38" i="8"/>
  <c r="L38" i="8" s="1"/>
  <c r="K39" i="8"/>
  <c r="L39" i="8" s="1"/>
  <c r="K40" i="8"/>
  <c r="L40" i="8" s="1"/>
  <c r="AC38" i="8"/>
  <c r="AD38" i="8" s="1"/>
  <c r="AC39" i="8"/>
  <c r="AD39" i="8" s="1"/>
  <c r="AC40" i="8"/>
  <c r="AD40" i="8" s="1"/>
  <c r="S39" i="8"/>
  <c r="T39" i="8" s="1"/>
  <c r="S40" i="8"/>
  <c r="T40" i="8" s="1"/>
  <c r="S38" i="8"/>
  <c r="T38" i="8" s="1"/>
  <c r="AE10" i="8"/>
  <c r="AF10" i="8" s="1"/>
  <c r="AG10" i="8" s="1"/>
  <c r="AE33" i="8"/>
  <c r="AF33" i="8" s="1"/>
  <c r="AG33" i="8" s="1"/>
  <c r="AE25" i="8"/>
  <c r="AF25" i="8" s="1"/>
  <c r="AG25" i="8" s="1"/>
  <c r="AE21" i="8"/>
  <c r="AF21" i="8" s="1"/>
  <c r="AG21" i="8" s="1"/>
  <c r="AE17" i="8"/>
  <c r="AF17" i="8" s="1"/>
  <c r="AG17" i="8" s="1"/>
  <c r="AE13" i="8"/>
  <c r="AF13" i="8" s="1"/>
  <c r="AG13" i="8" s="1"/>
  <c r="AE9" i="8"/>
  <c r="AF9" i="8" s="1"/>
  <c r="AG9" i="8" s="1"/>
  <c r="AE31" i="8"/>
  <c r="AF31" i="8" s="1"/>
  <c r="AG31" i="8" s="1"/>
  <c r="AE29" i="8"/>
  <c r="AF29" i="8" s="1"/>
  <c r="AG29" i="8" s="1"/>
  <c r="AE30" i="8"/>
  <c r="AF30" i="8" s="1"/>
  <c r="AG30" i="8" s="1"/>
  <c r="AE28" i="8"/>
  <c r="AF28" i="8" s="1"/>
  <c r="AG28" i="8" s="1"/>
  <c r="AE27" i="8"/>
  <c r="AF27" i="8" s="1"/>
  <c r="AG27" i="8" s="1"/>
  <c r="AE26" i="8"/>
  <c r="AF26" i="8" s="1"/>
  <c r="AG26" i="8" s="1"/>
  <c r="AE23" i="8"/>
  <c r="AF23" i="8" s="1"/>
  <c r="AG23" i="8" s="1"/>
  <c r="AE22" i="8"/>
  <c r="AF22" i="8" s="1"/>
  <c r="AG22" i="8" s="1"/>
  <c r="AE20" i="8"/>
  <c r="AF20" i="8" s="1"/>
  <c r="AG20" i="8" s="1"/>
  <c r="AE19" i="8"/>
  <c r="AF19" i="8" s="1"/>
  <c r="AG19" i="8" s="1"/>
  <c r="AE18" i="8"/>
  <c r="AF18" i="8" s="1"/>
  <c r="AG18" i="8" s="1"/>
  <c r="AE15" i="8"/>
  <c r="AF15" i="8" s="1"/>
  <c r="AG15" i="8" s="1"/>
  <c r="AE14" i="8"/>
  <c r="AF14" i="8" s="1"/>
  <c r="AG14" i="8" s="1"/>
  <c r="AE11" i="8"/>
  <c r="AF11" i="8" s="1"/>
  <c r="AG11" i="8" s="1"/>
  <c r="AC29" i="7"/>
  <c r="AD29" i="7" s="1"/>
  <c r="AE29" i="7" s="1"/>
  <c r="AH31" i="9"/>
  <c r="AI31" i="9" s="1"/>
  <c r="AJ31" i="9" s="1"/>
  <c r="AH27" i="9"/>
  <c r="AI27" i="9" s="1"/>
  <c r="AJ27" i="9" s="1"/>
  <c r="AH23" i="9"/>
  <c r="AI23" i="9" s="1"/>
  <c r="AJ23" i="9" s="1"/>
  <c r="AH19" i="9"/>
  <c r="AI19" i="9" s="1"/>
  <c r="AJ19" i="9" s="1"/>
  <c r="AH15" i="9"/>
  <c r="AI15" i="9" s="1"/>
  <c r="AJ15" i="9" s="1"/>
  <c r="AH11" i="9"/>
  <c r="AI11" i="9" s="1"/>
  <c r="AJ11" i="9" s="1"/>
  <c r="AH32" i="9"/>
  <c r="AI32" i="9" s="1"/>
  <c r="AJ32" i="9" s="1"/>
  <c r="AH28" i="9"/>
  <c r="AI28" i="9" s="1"/>
  <c r="AJ28" i="9" s="1"/>
  <c r="AH24" i="9"/>
  <c r="AI24" i="9" s="1"/>
  <c r="AJ24" i="9" s="1"/>
  <c r="AH20" i="9"/>
  <c r="AI20" i="9" s="1"/>
  <c r="AJ20" i="9" s="1"/>
  <c r="AH16" i="9"/>
  <c r="AI16" i="9" s="1"/>
  <c r="AJ16" i="9" s="1"/>
  <c r="AH12" i="9"/>
  <c r="AI12" i="9" s="1"/>
  <c r="AJ12" i="9" s="1"/>
  <c r="AE8" i="8"/>
  <c r="AF8" i="8" s="1"/>
  <c r="V39" i="9"/>
  <c r="W39" i="9" s="1"/>
  <c r="V41" i="9"/>
  <c r="W41" i="9" s="1"/>
  <c r="V40" i="9"/>
  <c r="W40" i="9" s="1"/>
  <c r="AH9" i="9"/>
  <c r="AA39" i="7"/>
  <c r="AA40" i="7"/>
  <c r="AA38" i="7"/>
  <c r="N40" i="9"/>
  <c r="O40" i="9" s="1"/>
  <c r="N41" i="9"/>
  <c r="O41" i="9" s="1"/>
  <c r="N39" i="9"/>
  <c r="O39" i="9" s="1"/>
  <c r="AF40" i="9"/>
  <c r="AG40" i="9" s="1"/>
  <c r="AF39" i="9"/>
  <c r="AG39" i="9" s="1"/>
  <c r="AF41" i="9"/>
  <c r="AG41" i="9" s="1"/>
  <c r="P29" i="7"/>
  <c r="I29" i="7"/>
  <c r="H38" i="7" l="1"/>
  <c r="AF45" i="8"/>
  <c r="AI9" i="9"/>
  <c r="AJ9" i="9" s="1"/>
  <c r="AG8" i="8"/>
  <c r="AF43" i="8" s="1"/>
  <c r="H40" i="7"/>
  <c r="H39" i="7"/>
  <c r="O38" i="7"/>
  <c r="O40" i="7"/>
  <c r="O39" i="7"/>
  <c r="AF44" i="8" l="1"/>
  <c r="AI44" i="9"/>
  <c r="AJ44" i="9" s="1"/>
  <c r="AI45" i="9"/>
  <c r="AJ45" i="9" s="1"/>
  <c r="AI46" i="9"/>
  <c r="AJ46" i="9" s="1"/>
  <c r="AD43" i="7"/>
  <c r="AD45" i="7"/>
  <c r="AD44" i="7"/>
  <c r="AG44" i="8"/>
  <c r="AG45" i="8"/>
  <c r="AG43" i="8"/>
  <c r="H37" i="7" l="1"/>
  <c r="I39" i="7" s="1"/>
  <c r="AA37" i="7"/>
  <c r="AB38" i="7" s="1"/>
  <c r="O37" i="7"/>
  <c r="P40" i="7" s="1"/>
  <c r="AD42" i="7"/>
  <c r="AE45" i="7" s="1"/>
  <c r="AE43" i="7" l="1"/>
  <c r="AE44" i="7"/>
  <c r="P39" i="7"/>
  <c r="AB39" i="7"/>
  <c r="I38" i="7"/>
  <c r="I40" i="7"/>
  <c r="P38" i="7"/>
  <c r="AB40" i="7"/>
</calcChain>
</file>

<file path=xl/sharedStrings.xml><?xml version="1.0" encoding="utf-8"?>
<sst xmlns="http://schemas.openxmlformats.org/spreadsheetml/2006/main" count="226" uniqueCount="112">
  <si>
    <t>№</t>
  </si>
  <si>
    <t>%</t>
  </si>
  <si>
    <t>І ур</t>
  </si>
  <si>
    <t>ІІ ур</t>
  </si>
  <si>
    <t>ІІІ ур</t>
  </si>
  <si>
    <t xml:space="preserve">Мектепалды топ (5 жастан бастап) бастапқы диагностиканың нәтижелерін   </t>
  </si>
  <si>
    <t xml:space="preserve">Мектепалды топ (5 жастан бастап) аралық диагностиканың нәтижелерін  </t>
  </si>
  <si>
    <t xml:space="preserve">Мектепалды топ (5 жастан бастап) қорытынды диагностиканың нәтижелерін  </t>
  </si>
  <si>
    <t>бақылау парағы</t>
  </si>
  <si>
    <t>«Таным» білім беру саласы</t>
  </si>
  <si>
    <t>Баланың аты - жөні</t>
  </si>
  <si>
    <t>Жалпы саны</t>
  </si>
  <si>
    <t>Орташа деңгей</t>
  </si>
  <si>
    <t>Біліктер мен  дағдылардың даму деңгейі</t>
  </si>
  <si>
    <t>Барлық бала саны</t>
  </si>
  <si>
    <t>А (Барлық бала саны)</t>
  </si>
  <si>
    <t>саны</t>
  </si>
  <si>
    <t>І деңгей</t>
  </si>
  <si>
    <t>ІІ деңгей</t>
  </si>
  <si>
    <t>ІІІ деңгей</t>
  </si>
  <si>
    <t xml:space="preserve">Б (I деңгей) </t>
  </si>
  <si>
    <t xml:space="preserve">В (II деңгей) </t>
  </si>
  <si>
    <t>Г (III деңгей)</t>
  </si>
  <si>
    <t>ІІІ деңгейь</t>
  </si>
  <si>
    <t>Математика негіздері</t>
  </si>
  <si>
    <t>Құрастыру</t>
  </si>
  <si>
    <t>Жаратылыстану</t>
  </si>
  <si>
    <t>5-Т.1 тәулік бөліктерін: таңертең, күндіз, кеш, күндер: бүгін, кеше, ертең, жылдам, баяу ұғымдарын атайды, өзіне қатысты кеңістіктегі заттардың орналасуын анықтай алады</t>
  </si>
  <si>
    <t>5-Т.2 жасалған әрекеттердің көмегімен түрлі мәселелерді шешудің әдістерін табады</t>
  </si>
  <si>
    <t>5-Т.3 қарапайым себеп-салдарлық байланыстарды орнатады</t>
  </si>
  <si>
    <t>5-Т.4 заттарды атайды және ажыратады, олардың өлшемін, түсін, пішінін, жасалған материалын анықтайды</t>
  </si>
  <si>
    <t>5-Т.5 заттарды топтастыра алады</t>
  </si>
  <si>
    <t>5-Т.6 құрылыс бөлшектерін ажыратады және атайды, оларды құрылымдық қасиеттерін ескере отырып пайдаланады</t>
  </si>
  <si>
    <t>5-Т.7 өзінің құрылыстарымен ойнайды</t>
  </si>
  <si>
    <t>5-Т.8 үй жануарлары мен жабайы жануарларды және олардың төлдерін, үй құстарын атайды</t>
  </si>
  <si>
    <t>5-Т.9 өсімдіктер мен жануарлардың өсіп-өнуіне қажетті кейбір жағдайларды біледі</t>
  </si>
  <si>
    <t>5-Т.10 жәндіктерді атайды, олар туралы қарапайым түсініктерге ие</t>
  </si>
  <si>
    <t>5-Т.11 бауырымен жорғалаушыларды, олардың сыртқы құрылысын және қозғалу әдістерін біледі</t>
  </si>
  <si>
    <t>5-Т.12 тіршілік иелеріне аяушылық, жанашырлық танытады</t>
  </si>
  <si>
    <t>5-Т.13 табиғаттағы маусымдық өзгерістердің қарапайым байланыстарын орнатады</t>
  </si>
  <si>
    <t>5-Т.14 қарапайым зерттеуге қызығушылық пен әуестік танытады</t>
  </si>
  <si>
    <t>5-Т.15 табиғатқа зиян келтіруі мүмкін жағдайлар мен әрекеттерді атайды</t>
  </si>
  <si>
    <t>5-Т.16 табиғатта өзін ұстай білудің қарапайым ережелерін біледі</t>
  </si>
  <si>
    <t>5-Т.1 10 көлеміндегі сандарды тура және кері санауды біледі</t>
  </si>
  <si>
    <t>5-Т.2 заттарды түрлі белгілері  (түсі, пішіні, өлшемі,материалы, қолданылуы) бойынша салыстыра алады</t>
  </si>
  <si>
    <t>5-Т.3 жазық және көлемді геометриялық пішіндерді біледі және атайды</t>
  </si>
  <si>
    <t>5-Т.4 қағаз бетінде бағдарлай біледі, апта күндерін, жыл мезгілдері бойынша айларды ретімен атайды</t>
  </si>
  <si>
    <t>5-Т.5 пазлдарды жинайды, логикалық ойын тапсырмаларын орындайды</t>
  </si>
  <si>
    <t>5-Т.6 заттардың салмағын алақанына салып өлшеп, олардың тең және тең еместігін анықтай алады</t>
  </si>
  <si>
    <t>5-Т.7 құрылыс материалдарының негізгі бөлшектерін атайды және ажыратады</t>
  </si>
  <si>
    <t>5-Т.8 шамасы бойынша әртүрлі құрастырулар жасай біледі</t>
  </si>
  <si>
    <t>5-Т.9 ұсақ заттар дайындауда шаршы қағазды бүктей біледі</t>
  </si>
  <si>
    <t>5-Т.10 құрастырудың бірнеше және қарапайым жинақтау тәсілдерін біледі, түрлі нәтиже алу үшін бір тәсілді ғана қолданады</t>
  </si>
  <si>
    <t>5-Т.11 түрлі материалдардан заттарды құрастырады, олардың атауларын біледі</t>
  </si>
  <si>
    <t>5-Т.12 табиғат бұрышындағы өсімдіктер мен жануарларға күтім жасаудың бастапқы дағдыларын игерген</t>
  </si>
  <si>
    <t>5-Т.13 таныс материалдармен дербес эксперимент жасай алады</t>
  </si>
  <si>
    <t>5-Т.14 суреттерден орман жидектері мен саңырауқұлақтарын таниды және атайды</t>
  </si>
  <si>
    <t>5-Т.15 нанға, адамдардың еңбегіне құрметпен қарайды</t>
  </si>
  <si>
    <t>5-Т.16 Қазақстан аумағында мекендейтін жануарлар мен олардың төлдерін атайды және ажыратады</t>
  </si>
  <si>
    <t>5-Т.17 тірі нысандардың өсіп, өнуі үшін су, жарық, ауа, қорек және айналасындағылардың қамқорлығы қажет екенін анықтайды</t>
  </si>
  <si>
    <t>5-Т.18 қоршаған ортадағы тірі және өлі табиғат нысандарына қамқорлық танытады</t>
  </si>
  <si>
    <t>5-Т.1 жиынтықтың құрамдас бөліктерін ажырата алады</t>
  </si>
  <si>
    <t>5-Т.2 10 көлеміндегі сандарды біледі, оларды тура және кері санайды</t>
  </si>
  <si>
    <t>5-Т.3 қарапайым мысалдар мен есептерді шешеді, заттардың саны және шамасы бойынша арақатынастарын көрсететін математикалық терминдерді қолданады</t>
  </si>
  <si>
    <t>5-Т.4 жазық геометриялық пішіндерді біледі және ажыратады</t>
  </si>
  <si>
    <t>5-Т.5 апта күндерін, жыл мезгілінің айларын атайды</t>
  </si>
  <si>
    <t>5-Т.6 заттарды салмағы бойынша анықтайды, заттың салмағы оның өлшеміне байланысты емес екендігін біледі</t>
  </si>
  <si>
    <t>5-Т.7 циферблат бойынша уақытты анықтайды</t>
  </si>
  <si>
    <t>5-Т.8 пазлдарды жинайды, логикалық ойын тапсырмаларын орындайды</t>
  </si>
  <si>
    <t>5-Т.9 графикалық диктанттар (есту арқылы тор көздер бойынша) орындайды</t>
  </si>
  <si>
    <t>5-Т.10 қалдық және табиғи материалдардан заттар құрастырады</t>
  </si>
  <si>
    <t>5-Т.11 шарты бойынша, ойдан құрастырады</t>
  </si>
  <si>
    <t>5-Т.12 ұжыммен жұмыс жасай біледі</t>
  </si>
  <si>
    <t>5-Т.13 жазықтық қағаз пішіндерді көлемді пішіндерге өзгерте біледі</t>
  </si>
  <si>
    <t>5-Т.14 жұмыс орнындағы тәртіпті сақтайды</t>
  </si>
  <si>
    <t>5-Т.15 таныс материалдармен дербес эксперимент жасай алады, себеп-салдар байланыстарын орната біледі</t>
  </si>
  <si>
    <t>5-Т.16 жыл құстары мен қыстайтын құстарды ажырата біледі және атын атай алады, құстардың пайдасы туралы біледі</t>
  </si>
  <si>
    <t>5-Т.17 Қазақстан аумағында мекендейтін жануарлар мен олардың төлдеріне тән белгілерді атайды және ажыратады</t>
  </si>
  <si>
    <t>5-Т.18 «Қызыл кітапқа» енгізілген және жойылып кету қаупі төнген жануарларды атайды</t>
  </si>
  <si>
    <t>5-Т.19 адамның табиғатпен өзара әрекетінің тәуелділігі арасында себеп-салдарлық байланысты анықтайды</t>
  </si>
  <si>
    <t>5-Т.20 табиғатқа оң көзқарас танытады</t>
  </si>
  <si>
    <t>5-Т.21 қоршаған ортадағы тірі және өлі табиғат нысандарына қамқорлық танытады</t>
  </si>
  <si>
    <t>Абдрасіл Інжу Мұратқалиқызы</t>
  </si>
  <si>
    <t>Алмасұлы Ернар</t>
  </si>
  <si>
    <t>Аманбай Арсен Ерболатұлы</t>
  </si>
  <si>
    <t>Асланұлы Әлижан</t>
  </si>
  <si>
    <t>Болат Әбілмансұр Жандосұлы</t>
  </si>
  <si>
    <t>Дидар Айсұлтан Жандосұлы</t>
  </si>
  <si>
    <t>Еркебұланқызы Сабина</t>
  </si>
  <si>
    <t>Ертай Иса Думанұлы</t>
  </si>
  <si>
    <t>Есенбек Әсем Ғалымжанқызы</t>
  </si>
  <si>
    <t>Жақсылық Асима Ерғалиқызы</t>
  </si>
  <si>
    <t>Жетпісбай Әнел Алматқызы</t>
  </si>
  <si>
    <t>Жұмабай Нұрәли Ғаниұлы</t>
  </si>
  <si>
    <t>Жұмаділдә Дулат Мәдиұлы</t>
  </si>
  <si>
    <t>Каюмов Жақсылық Альбертұлы</t>
  </si>
  <si>
    <t>Қалжанов Омар Тойбастарұлы</t>
  </si>
  <si>
    <t>Қанат Азиза Алмасқызы</t>
  </si>
  <si>
    <t>Қанат Қайсар Ағыбайұлы</t>
  </si>
  <si>
    <t>Марат Айзере Азаматқызы</t>
  </si>
  <si>
    <t>Мұханбетрахым Айзере Олжасқызы</t>
  </si>
  <si>
    <t>Ргебаева Сабина Медетқызы</t>
  </si>
  <si>
    <t>Сабыржанқызы Інжу</t>
  </si>
  <si>
    <t>Самен Айшабиби Салимжановна</t>
  </si>
  <si>
    <t>Серікбай Әдемі Ерболқызы</t>
  </si>
  <si>
    <t>Төлеу Біржан</t>
  </si>
  <si>
    <t>Уәлихан Жанайым Едігеқызы</t>
  </si>
  <si>
    <t>Укаша Асылай Ұланқызы</t>
  </si>
  <si>
    <t>Шаймерден Медина Жасұланқызы</t>
  </si>
  <si>
    <t>2022        "Ә"     қыркүйек</t>
  </si>
  <si>
    <t xml:space="preserve">Оқу жылы: _____2022жыл_______       Топ:__"Ә"___________________     Өткізу мерзімі:_қаңтар__________ </t>
  </si>
  <si>
    <t xml:space="preserve">Оқу жылы: ____2022________       Топ:______"Ә"_______________     Өткізу мерзімі:__мамыр_________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</si>
</sst>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2" fillId="2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/>
    <xf numFmtId="2" fontId="1" fillId="0" borderId="1" xfId="0" applyNumberFormat="1" applyFont="1" applyBorder="1"/>
    <xf numFmtId="2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textRotation="90" wrapText="1"/>
    </xf>
    <xf numFmtId="1" fontId="1" fillId="3" borderId="1" xfId="0" applyNumberFormat="1" applyFont="1" applyFill="1" applyBorder="1"/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2" fillId="0" borderId="2" xfId="0" applyFont="1" applyBorder="1"/>
    <xf numFmtId="0" fontId="4" fillId="0" borderId="0" xfId="0" applyFont="1" applyBorder="1" applyAlignment="1">
      <alignment vertical="top" wrapText="1"/>
    </xf>
    <xf numFmtId="0" fontId="2" fillId="0" borderId="3" xfId="0" applyFont="1" applyBorder="1"/>
    <xf numFmtId="0" fontId="2" fillId="0" borderId="6" xfId="0" applyFont="1" applyBorder="1"/>
    <xf numFmtId="0" fontId="2" fillId="2" borderId="4" xfId="0" applyFont="1" applyFill="1" applyBorder="1"/>
    <xf numFmtId="0" fontId="2" fillId="0" borderId="4" xfId="0" applyFont="1" applyBorder="1"/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5" xfId="0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textRotation="90" wrapText="1"/>
    </xf>
    <xf numFmtId="0" fontId="1" fillId="7" borderId="5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04"/>
  <sheetViews>
    <sheetView tabSelected="1" topLeftCell="E16" zoomScale="85" zoomScaleNormal="85" workbookViewId="0">
      <selection activeCell="AC39" sqref="AC39"/>
    </sheetView>
  </sheetViews>
  <sheetFormatPr defaultRowHeight="15" x14ac:dyDescent="0.25"/>
  <cols>
    <col min="2" max="2" width="4.85546875" customWidth="1"/>
    <col min="3" max="3" width="33.85546875" customWidth="1"/>
    <col min="4" max="4" width="13.5703125" customWidth="1"/>
    <col min="5" max="5" width="10.140625" customWidth="1"/>
    <col min="6" max="6" width="7.140625" customWidth="1"/>
    <col min="7" max="8" width="4.7109375" customWidth="1"/>
    <col min="9" max="9" width="8.28515625" customWidth="1"/>
    <col min="10" max="10" width="8.85546875" customWidth="1"/>
    <col min="11" max="11" width="4.28515625" customWidth="1"/>
    <col min="12" max="12" width="9.28515625" customWidth="1"/>
    <col min="13" max="14" width="4.5703125" customWidth="1"/>
    <col min="15" max="15" width="5.7109375" customWidth="1"/>
    <col min="16" max="16" width="9.28515625" customWidth="1"/>
    <col min="17" max="17" width="8.28515625" customWidth="1"/>
    <col min="18" max="18" width="9.7109375" customWidth="1"/>
    <col min="19" max="19" width="8" customWidth="1"/>
    <col min="20" max="20" width="11.7109375" customWidth="1"/>
    <col min="21" max="21" width="7.5703125" customWidth="1"/>
    <col min="22" max="22" width="8.42578125" customWidth="1"/>
    <col min="23" max="23" width="10.42578125" customWidth="1"/>
    <col min="24" max="24" width="9.7109375" customWidth="1"/>
    <col min="25" max="25" width="7.28515625" customWidth="1"/>
    <col min="26" max="26" width="4.42578125" customWidth="1"/>
    <col min="27" max="27" width="6.140625" customWidth="1"/>
    <col min="28" max="28" width="10.140625" customWidth="1"/>
    <col min="30" max="30" width="9.140625" style="9"/>
  </cols>
  <sheetData>
    <row r="2" spans="1:32" x14ac:dyDescent="0.25">
      <c r="A2" s="28" t="s">
        <v>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 x14ac:dyDescent="0.25">
      <c r="A3" s="28" t="s">
        <v>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</row>
    <row r="4" spans="1:32" x14ac:dyDescent="0.25">
      <c r="A4" s="28" t="s">
        <v>109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</row>
    <row r="6" spans="1:32" x14ac:dyDescent="0.25">
      <c r="B6" s="29" t="s">
        <v>9</v>
      </c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29"/>
      <c r="AD6" s="29"/>
      <c r="AE6" s="29"/>
    </row>
    <row r="7" spans="1:32" ht="81" customHeight="1" x14ac:dyDescent="0.25">
      <c r="B7" s="31" t="s">
        <v>0</v>
      </c>
      <c r="C7" s="32" t="s">
        <v>10</v>
      </c>
      <c r="D7" s="34" t="s">
        <v>24</v>
      </c>
      <c r="E7" s="35"/>
      <c r="F7" s="36"/>
      <c r="G7" s="38" t="s">
        <v>11</v>
      </c>
      <c r="H7" s="40" t="s">
        <v>12</v>
      </c>
      <c r="I7" s="42" t="s">
        <v>13</v>
      </c>
      <c r="J7" s="37" t="s">
        <v>25</v>
      </c>
      <c r="K7" s="37"/>
      <c r="L7" s="37"/>
      <c r="M7" s="37"/>
      <c r="N7" s="38" t="s">
        <v>11</v>
      </c>
      <c r="O7" s="40" t="s">
        <v>12</v>
      </c>
      <c r="P7" s="42" t="s">
        <v>13</v>
      </c>
      <c r="Q7" s="37" t="s">
        <v>26</v>
      </c>
      <c r="R7" s="37"/>
      <c r="S7" s="37"/>
      <c r="T7" s="37"/>
      <c r="U7" s="37"/>
      <c r="V7" s="37"/>
      <c r="W7" s="37"/>
      <c r="X7" s="37"/>
      <c r="Y7" s="37"/>
      <c r="Z7" s="38" t="s">
        <v>11</v>
      </c>
      <c r="AA7" s="40" t="s">
        <v>12</v>
      </c>
      <c r="AB7" s="42" t="s">
        <v>13</v>
      </c>
      <c r="AC7" s="38" t="s">
        <v>11</v>
      </c>
      <c r="AD7" s="40" t="s">
        <v>12</v>
      </c>
      <c r="AE7" s="42" t="s">
        <v>13</v>
      </c>
    </row>
    <row r="8" spans="1:32" ht="225" customHeight="1" thickBot="1" x14ac:dyDescent="0.3">
      <c r="B8" s="31"/>
      <c r="C8" s="33"/>
      <c r="D8" s="15" t="s">
        <v>27</v>
      </c>
      <c r="E8" s="15" t="s">
        <v>28</v>
      </c>
      <c r="F8" s="15" t="s">
        <v>29</v>
      </c>
      <c r="G8" s="39"/>
      <c r="H8" s="41"/>
      <c r="I8" s="42"/>
      <c r="J8" s="15" t="s">
        <v>30</v>
      </c>
      <c r="K8" s="15" t="s">
        <v>31</v>
      </c>
      <c r="L8" s="15" t="s">
        <v>32</v>
      </c>
      <c r="M8" s="15" t="s">
        <v>33</v>
      </c>
      <c r="N8" s="39"/>
      <c r="O8" s="41"/>
      <c r="P8" s="42"/>
      <c r="Q8" s="15" t="s">
        <v>34</v>
      </c>
      <c r="R8" s="15" t="s">
        <v>35</v>
      </c>
      <c r="S8" s="15" t="s">
        <v>36</v>
      </c>
      <c r="T8" s="15" t="s">
        <v>37</v>
      </c>
      <c r="U8" s="15" t="s">
        <v>38</v>
      </c>
      <c r="V8" s="15" t="s">
        <v>39</v>
      </c>
      <c r="W8" s="15" t="s">
        <v>40</v>
      </c>
      <c r="X8" s="15" t="s">
        <v>41</v>
      </c>
      <c r="Y8" s="15" t="s">
        <v>42</v>
      </c>
      <c r="Z8" s="39"/>
      <c r="AA8" s="41"/>
      <c r="AB8" s="42"/>
      <c r="AC8" s="39"/>
      <c r="AD8" s="41"/>
      <c r="AE8" s="42"/>
    </row>
    <row r="9" spans="1:32" ht="15.75" thickBot="1" x14ac:dyDescent="0.3">
      <c r="B9" s="22">
        <v>1</v>
      </c>
      <c r="C9" s="26" t="s">
        <v>82</v>
      </c>
      <c r="D9" s="25">
        <v>3</v>
      </c>
      <c r="E9" s="1">
        <v>3</v>
      </c>
      <c r="F9" s="1">
        <v>3</v>
      </c>
      <c r="G9" s="4">
        <f t="shared" ref="G9:G28" si="0">SUM(D9:F9)</f>
        <v>9</v>
      </c>
      <c r="H9" s="5">
        <f t="shared" ref="H9:H28" si="1">AVERAGE(D9:F9)</f>
        <v>3</v>
      </c>
      <c r="I9" s="13" t="str">
        <f t="shared" ref="I9:I28" si="2">IF(D9="","",VLOOKUP(H9,$J$102:$K$104,2,TRUE))</f>
        <v>ІІІ ур</v>
      </c>
      <c r="J9" s="25">
        <v>3</v>
      </c>
      <c r="K9" s="1">
        <v>3</v>
      </c>
      <c r="L9" s="1">
        <v>3</v>
      </c>
      <c r="M9" s="1">
        <v>3</v>
      </c>
      <c r="N9" s="4">
        <f t="shared" ref="N9:N28" si="3">SUM(J9:M9)</f>
        <v>12</v>
      </c>
      <c r="O9" s="5">
        <f t="shared" ref="O9:O28" si="4">AVERAGE(J9:M9)</f>
        <v>3</v>
      </c>
      <c r="P9" s="13" t="str">
        <f t="shared" ref="P9:P28" si="5">IF(H9="","",VLOOKUP(O9,$J$102:$K$104,2,TRUE))</f>
        <v>ІІІ ур</v>
      </c>
      <c r="Q9" s="25">
        <v>3</v>
      </c>
      <c r="R9" s="1">
        <v>3</v>
      </c>
      <c r="S9" s="1">
        <v>3</v>
      </c>
      <c r="T9" s="1">
        <v>3</v>
      </c>
      <c r="U9" s="25">
        <v>3</v>
      </c>
      <c r="V9" s="1">
        <v>3</v>
      </c>
      <c r="W9" s="1">
        <v>3</v>
      </c>
      <c r="X9" s="1">
        <v>3</v>
      </c>
      <c r="Y9" s="1">
        <v>3</v>
      </c>
      <c r="Z9" s="4">
        <f t="shared" ref="Z9:Z28" si="6">SUM(Q9:Y9)</f>
        <v>27</v>
      </c>
      <c r="AA9" s="5">
        <f t="shared" ref="AA9:AA28" si="7">AVERAGE(Q9:Y9)</f>
        <v>3</v>
      </c>
      <c r="AB9" s="13" t="str">
        <f t="shared" ref="AB9:AB28" si="8">IF(T9="","",VLOOKUP(AA9,$J$102:$K$104,2,TRUE))</f>
        <v>ІІІ ур</v>
      </c>
      <c r="AC9" s="7">
        <f t="shared" ref="AC9:AC28" si="9">G9+N9+Z9</f>
        <v>48</v>
      </c>
      <c r="AD9" s="16">
        <f t="shared" ref="AD9:AD28" si="10">AC9/16</f>
        <v>3</v>
      </c>
      <c r="AE9" s="13" t="str">
        <f t="shared" ref="AE9:AE28" si="11">IF(W9="","",VLOOKUP(AD9,$J$102:$K$104,2,TRUE))</f>
        <v>ІІІ ур</v>
      </c>
    </row>
    <row r="10" spans="1:32" ht="15" customHeight="1" thickBot="1" x14ac:dyDescent="0.3">
      <c r="B10" s="22">
        <v>2</v>
      </c>
      <c r="C10" s="27" t="s">
        <v>83</v>
      </c>
      <c r="D10" s="25">
        <v>2</v>
      </c>
      <c r="E10" s="1">
        <v>2</v>
      </c>
      <c r="F10" s="1">
        <v>2</v>
      </c>
      <c r="G10" s="4">
        <f t="shared" si="0"/>
        <v>6</v>
      </c>
      <c r="H10" s="5">
        <f t="shared" si="1"/>
        <v>2</v>
      </c>
      <c r="I10" s="13" t="str">
        <f t="shared" si="2"/>
        <v>ІІ ур</v>
      </c>
      <c r="J10" s="25">
        <v>2</v>
      </c>
      <c r="K10" s="1">
        <v>2</v>
      </c>
      <c r="L10" s="1">
        <v>2</v>
      </c>
      <c r="M10" s="1">
        <v>2</v>
      </c>
      <c r="N10" s="4">
        <f t="shared" si="3"/>
        <v>8</v>
      </c>
      <c r="O10" s="5">
        <f t="shared" si="4"/>
        <v>2</v>
      </c>
      <c r="P10" s="13" t="str">
        <f t="shared" si="5"/>
        <v>ІІ ур</v>
      </c>
      <c r="Q10" s="25">
        <v>2</v>
      </c>
      <c r="R10" s="1">
        <v>2</v>
      </c>
      <c r="S10" s="1">
        <v>2</v>
      </c>
      <c r="T10" s="1">
        <v>2</v>
      </c>
      <c r="U10" s="25">
        <v>2</v>
      </c>
      <c r="V10" s="1">
        <v>2</v>
      </c>
      <c r="W10" s="1">
        <v>2</v>
      </c>
      <c r="X10" s="1">
        <v>2</v>
      </c>
      <c r="Y10" s="1">
        <v>2</v>
      </c>
      <c r="Z10" s="4">
        <f t="shared" si="6"/>
        <v>18</v>
      </c>
      <c r="AA10" s="5">
        <f t="shared" si="7"/>
        <v>2</v>
      </c>
      <c r="AB10" s="13" t="str">
        <f t="shared" si="8"/>
        <v>ІІ ур</v>
      </c>
      <c r="AC10" s="7">
        <f t="shared" si="9"/>
        <v>32</v>
      </c>
      <c r="AD10" s="16">
        <f t="shared" si="10"/>
        <v>2</v>
      </c>
      <c r="AE10" s="13" t="str">
        <f t="shared" si="11"/>
        <v>ІІ ур</v>
      </c>
    </row>
    <row r="11" spans="1:32" ht="15.75" customHeight="1" thickBot="1" x14ac:dyDescent="0.3">
      <c r="B11" s="22">
        <v>3</v>
      </c>
      <c r="C11" s="27" t="s">
        <v>84</v>
      </c>
      <c r="D11" s="25">
        <v>2</v>
      </c>
      <c r="E11" s="1">
        <v>2</v>
      </c>
      <c r="F11" s="1">
        <v>2</v>
      </c>
      <c r="G11" s="4">
        <f t="shared" si="0"/>
        <v>6</v>
      </c>
      <c r="H11" s="5">
        <f t="shared" si="1"/>
        <v>2</v>
      </c>
      <c r="I11" s="13" t="str">
        <f t="shared" si="2"/>
        <v>ІІ ур</v>
      </c>
      <c r="J11" s="25">
        <v>2</v>
      </c>
      <c r="K11" s="1">
        <v>2</v>
      </c>
      <c r="L11" s="1">
        <v>2</v>
      </c>
      <c r="M11" s="1">
        <v>2</v>
      </c>
      <c r="N11" s="4">
        <f t="shared" si="3"/>
        <v>8</v>
      </c>
      <c r="O11" s="5">
        <f t="shared" si="4"/>
        <v>2</v>
      </c>
      <c r="P11" s="13" t="str">
        <f t="shared" si="5"/>
        <v>ІІ ур</v>
      </c>
      <c r="Q11" s="25">
        <v>2</v>
      </c>
      <c r="R11" s="1">
        <v>2</v>
      </c>
      <c r="S11" s="1">
        <v>2</v>
      </c>
      <c r="T11" s="1">
        <v>2</v>
      </c>
      <c r="U11" s="25">
        <v>2</v>
      </c>
      <c r="V11" s="1">
        <v>2</v>
      </c>
      <c r="W11" s="1">
        <v>2</v>
      </c>
      <c r="X11" s="1">
        <v>2</v>
      </c>
      <c r="Y11" s="1">
        <v>2</v>
      </c>
      <c r="Z11" s="4">
        <f t="shared" si="6"/>
        <v>18</v>
      </c>
      <c r="AA11" s="5">
        <f t="shared" si="7"/>
        <v>2</v>
      </c>
      <c r="AB11" s="13" t="str">
        <f t="shared" si="8"/>
        <v>ІІ ур</v>
      </c>
      <c r="AC11" s="7">
        <f t="shared" si="9"/>
        <v>32</v>
      </c>
      <c r="AD11" s="16">
        <f t="shared" si="10"/>
        <v>2</v>
      </c>
      <c r="AE11" s="13" t="str">
        <f t="shared" si="11"/>
        <v>ІІ ур</v>
      </c>
    </row>
    <row r="12" spans="1:32" ht="15.75" thickBot="1" x14ac:dyDescent="0.3">
      <c r="B12" s="22">
        <v>4</v>
      </c>
      <c r="C12" s="27" t="s">
        <v>85</v>
      </c>
      <c r="D12" s="25">
        <v>2</v>
      </c>
      <c r="E12" s="1">
        <v>2</v>
      </c>
      <c r="F12" s="1">
        <v>2</v>
      </c>
      <c r="G12" s="4">
        <f t="shared" si="0"/>
        <v>6</v>
      </c>
      <c r="H12" s="5">
        <f t="shared" si="1"/>
        <v>2</v>
      </c>
      <c r="I12" s="13" t="str">
        <f t="shared" si="2"/>
        <v>ІІ ур</v>
      </c>
      <c r="J12" s="25">
        <v>2</v>
      </c>
      <c r="K12" s="1">
        <v>2</v>
      </c>
      <c r="L12" s="1">
        <v>2</v>
      </c>
      <c r="M12" s="1">
        <v>2</v>
      </c>
      <c r="N12" s="4">
        <f t="shared" si="3"/>
        <v>8</v>
      </c>
      <c r="O12" s="5">
        <f t="shared" si="4"/>
        <v>2</v>
      </c>
      <c r="P12" s="13" t="str">
        <f t="shared" si="5"/>
        <v>ІІ ур</v>
      </c>
      <c r="Q12" s="25">
        <v>2</v>
      </c>
      <c r="R12" s="1">
        <v>2</v>
      </c>
      <c r="S12" s="1">
        <v>2</v>
      </c>
      <c r="T12" s="1">
        <v>2</v>
      </c>
      <c r="U12" s="25">
        <v>2</v>
      </c>
      <c r="V12" s="1">
        <v>2</v>
      </c>
      <c r="W12" s="1">
        <v>2</v>
      </c>
      <c r="X12" s="1">
        <v>2</v>
      </c>
      <c r="Y12" s="1">
        <v>2</v>
      </c>
      <c r="Z12" s="4">
        <f t="shared" si="6"/>
        <v>18</v>
      </c>
      <c r="AA12" s="5">
        <f t="shared" si="7"/>
        <v>2</v>
      </c>
      <c r="AB12" s="13" t="str">
        <f t="shared" si="8"/>
        <v>ІІ ур</v>
      </c>
      <c r="AC12" s="7">
        <f t="shared" si="9"/>
        <v>32</v>
      </c>
      <c r="AD12" s="16">
        <f t="shared" si="10"/>
        <v>2</v>
      </c>
      <c r="AE12" s="13" t="str">
        <f t="shared" si="11"/>
        <v>ІІ ур</v>
      </c>
    </row>
    <row r="13" spans="1:32" ht="15.75" thickBot="1" x14ac:dyDescent="0.3">
      <c r="B13" s="22">
        <v>5</v>
      </c>
      <c r="C13" s="27" t="s">
        <v>86</v>
      </c>
      <c r="D13" s="25">
        <v>2</v>
      </c>
      <c r="E13" s="1">
        <v>2</v>
      </c>
      <c r="F13" s="1">
        <v>2</v>
      </c>
      <c r="G13" s="4">
        <f t="shared" si="0"/>
        <v>6</v>
      </c>
      <c r="H13" s="5">
        <f t="shared" si="1"/>
        <v>2</v>
      </c>
      <c r="I13" s="13" t="str">
        <f t="shared" si="2"/>
        <v>ІІ ур</v>
      </c>
      <c r="J13" s="25">
        <v>2</v>
      </c>
      <c r="K13" s="1">
        <v>2</v>
      </c>
      <c r="L13" s="1">
        <v>2</v>
      </c>
      <c r="M13" s="1">
        <v>2</v>
      </c>
      <c r="N13" s="4">
        <f t="shared" si="3"/>
        <v>8</v>
      </c>
      <c r="O13" s="5">
        <f t="shared" si="4"/>
        <v>2</v>
      </c>
      <c r="P13" s="13" t="str">
        <f t="shared" si="5"/>
        <v>ІІ ур</v>
      </c>
      <c r="Q13" s="25">
        <v>2</v>
      </c>
      <c r="R13" s="1">
        <v>2</v>
      </c>
      <c r="S13" s="1">
        <v>2</v>
      </c>
      <c r="T13" s="1">
        <v>2</v>
      </c>
      <c r="U13" s="25">
        <v>2</v>
      </c>
      <c r="V13" s="1">
        <v>2</v>
      </c>
      <c r="W13" s="1">
        <v>2</v>
      </c>
      <c r="X13" s="1">
        <v>2</v>
      </c>
      <c r="Y13" s="1">
        <v>2</v>
      </c>
      <c r="Z13" s="4">
        <f t="shared" si="6"/>
        <v>18</v>
      </c>
      <c r="AA13" s="5">
        <f t="shared" si="7"/>
        <v>2</v>
      </c>
      <c r="AB13" s="13" t="str">
        <f t="shared" si="8"/>
        <v>ІІ ур</v>
      </c>
      <c r="AC13" s="7">
        <f t="shared" si="9"/>
        <v>32</v>
      </c>
      <c r="AD13" s="16">
        <f t="shared" si="10"/>
        <v>2</v>
      </c>
      <c r="AE13" s="13" t="str">
        <f t="shared" si="11"/>
        <v>ІІ ур</v>
      </c>
    </row>
    <row r="14" spans="1:32" ht="15" customHeight="1" thickBot="1" x14ac:dyDescent="0.3">
      <c r="B14" s="22">
        <v>6</v>
      </c>
      <c r="C14" s="27" t="s">
        <v>87</v>
      </c>
      <c r="D14" s="25">
        <v>2</v>
      </c>
      <c r="E14" s="1">
        <v>2</v>
      </c>
      <c r="F14" s="1">
        <v>2</v>
      </c>
      <c r="G14" s="4">
        <f t="shared" si="0"/>
        <v>6</v>
      </c>
      <c r="H14" s="5">
        <f t="shared" si="1"/>
        <v>2</v>
      </c>
      <c r="I14" s="13" t="str">
        <f t="shared" si="2"/>
        <v>ІІ ур</v>
      </c>
      <c r="J14" s="25">
        <v>2</v>
      </c>
      <c r="K14" s="1">
        <v>2</v>
      </c>
      <c r="L14" s="1">
        <v>2</v>
      </c>
      <c r="M14" s="1">
        <v>2</v>
      </c>
      <c r="N14" s="4">
        <f t="shared" si="3"/>
        <v>8</v>
      </c>
      <c r="O14" s="5">
        <f t="shared" si="4"/>
        <v>2</v>
      </c>
      <c r="P14" s="13" t="str">
        <f t="shared" si="5"/>
        <v>ІІ ур</v>
      </c>
      <c r="Q14" s="25">
        <v>2</v>
      </c>
      <c r="R14" s="1">
        <v>2</v>
      </c>
      <c r="S14" s="1">
        <v>2</v>
      </c>
      <c r="T14" s="1">
        <v>2</v>
      </c>
      <c r="U14" s="25">
        <v>2</v>
      </c>
      <c r="V14" s="1">
        <v>2</v>
      </c>
      <c r="W14" s="1">
        <v>2</v>
      </c>
      <c r="X14" s="1">
        <v>2</v>
      </c>
      <c r="Y14" s="1">
        <v>2</v>
      </c>
      <c r="Z14" s="4">
        <f t="shared" si="6"/>
        <v>18</v>
      </c>
      <c r="AA14" s="5">
        <f t="shared" si="7"/>
        <v>2</v>
      </c>
      <c r="AB14" s="13" t="str">
        <f t="shared" si="8"/>
        <v>ІІ ур</v>
      </c>
      <c r="AC14" s="7">
        <f t="shared" si="9"/>
        <v>32</v>
      </c>
      <c r="AD14" s="16">
        <f t="shared" si="10"/>
        <v>2</v>
      </c>
      <c r="AE14" s="13" t="str">
        <f t="shared" si="11"/>
        <v>ІІ ур</v>
      </c>
    </row>
    <row r="15" spans="1:32" ht="15" customHeight="1" thickBot="1" x14ac:dyDescent="0.3">
      <c r="B15" s="22">
        <v>7</v>
      </c>
      <c r="C15" s="27" t="s">
        <v>88</v>
      </c>
      <c r="D15" s="25">
        <v>2</v>
      </c>
      <c r="E15" s="1">
        <v>2</v>
      </c>
      <c r="F15" s="1">
        <v>2</v>
      </c>
      <c r="G15" s="4">
        <f t="shared" si="0"/>
        <v>6</v>
      </c>
      <c r="H15" s="5">
        <f t="shared" si="1"/>
        <v>2</v>
      </c>
      <c r="I15" s="13" t="str">
        <f t="shared" si="2"/>
        <v>ІІ ур</v>
      </c>
      <c r="J15" s="25">
        <v>2</v>
      </c>
      <c r="K15" s="1">
        <v>2</v>
      </c>
      <c r="L15" s="1">
        <v>2</v>
      </c>
      <c r="M15" s="1">
        <v>2</v>
      </c>
      <c r="N15" s="4">
        <f t="shared" si="3"/>
        <v>8</v>
      </c>
      <c r="O15" s="5">
        <f t="shared" si="4"/>
        <v>2</v>
      </c>
      <c r="P15" s="13" t="str">
        <f t="shared" si="5"/>
        <v>ІІ ур</v>
      </c>
      <c r="Q15" s="25">
        <v>2</v>
      </c>
      <c r="R15" s="1">
        <v>2</v>
      </c>
      <c r="S15" s="1">
        <v>2</v>
      </c>
      <c r="T15" s="1">
        <v>2</v>
      </c>
      <c r="U15" s="25">
        <v>2</v>
      </c>
      <c r="V15" s="1">
        <v>2</v>
      </c>
      <c r="W15" s="1">
        <v>2</v>
      </c>
      <c r="X15" s="1">
        <v>2</v>
      </c>
      <c r="Y15" s="1">
        <v>2</v>
      </c>
      <c r="Z15" s="4">
        <f t="shared" si="6"/>
        <v>18</v>
      </c>
      <c r="AA15" s="5">
        <f t="shared" si="7"/>
        <v>2</v>
      </c>
      <c r="AB15" s="13" t="str">
        <f t="shared" si="8"/>
        <v>ІІ ур</v>
      </c>
      <c r="AC15" s="7">
        <f t="shared" si="9"/>
        <v>32</v>
      </c>
      <c r="AD15" s="16">
        <f t="shared" si="10"/>
        <v>2</v>
      </c>
      <c r="AE15" s="13" t="str">
        <f t="shared" si="11"/>
        <v>ІІ ур</v>
      </c>
    </row>
    <row r="16" spans="1:32" ht="15.75" thickBot="1" x14ac:dyDescent="0.3">
      <c r="B16" s="22">
        <v>8</v>
      </c>
      <c r="C16" s="27" t="s">
        <v>89</v>
      </c>
      <c r="D16" s="25">
        <v>3</v>
      </c>
      <c r="E16" s="1">
        <v>3</v>
      </c>
      <c r="F16" s="1">
        <v>3</v>
      </c>
      <c r="G16" s="4">
        <f t="shared" si="0"/>
        <v>9</v>
      </c>
      <c r="H16" s="5">
        <f t="shared" si="1"/>
        <v>3</v>
      </c>
      <c r="I16" s="13" t="str">
        <f t="shared" si="2"/>
        <v>ІІІ ур</v>
      </c>
      <c r="J16" s="25">
        <v>3</v>
      </c>
      <c r="K16" s="1">
        <v>3</v>
      </c>
      <c r="L16" s="1">
        <v>3</v>
      </c>
      <c r="M16" s="1">
        <v>3</v>
      </c>
      <c r="N16" s="4">
        <f t="shared" si="3"/>
        <v>12</v>
      </c>
      <c r="O16" s="5">
        <f t="shared" si="4"/>
        <v>3</v>
      </c>
      <c r="P16" s="13" t="str">
        <f t="shared" si="5"/>
        <v>ІІІ ур</v>
      </c>
      <c r="Q16" s="25">
        <v>3</v>
      </c>
      <c r="R16" s="1">
        <v>3</v>
      </c>
      <c r="S16" s="1">
        <v>3</v>
      </c>
      <c r="T16" s="1">
        <v>3</v>
      </c>
      <c r="U16" s="25">
        <v>3</v>
      </c>
      <c r="V16" s="1">
        <v>3</v>
      </c>
      <c r="W16" s="1">
        <v>3</v>
      </c>
      <c r="X16" s="1">
        <v>3</v>
      </c>
      <c r="Y16" s="1">
        <v>3</v>
      </c>
      <c r="Z16" s="4">
        <f t="shared" si="6"/>
        <v>27</v>
      </c>
      <c r="AA16" s="5">
        <f t="shared" si="7"/>
        <v>3</v>
      </c>
      <c r="AB16" s="13" t="str">
        <f t="shared" si="8"/>
        <v>ІІІ ур</v>
      </c>
      <c r="AC16" s="7">
        <f t="shared" si="9"/>
        <v>48</v>
      </c>
      <c r="AD16" s="16">
        <f t="shared" si="10"/>
        <v>3</v>
      </c>
      <c r="AE16" s="13" t="str">
        <f t="shared" si="11"/>
        <v>ІІІ ур</v>
      </c>
    </row>
    <row r="17" spans="2:31" ht="15.75" thickBot="1" x14ac:dyDescent="0.3">
      <c r="B17" s="22">
        <v>9</v>
      </c>
      <c r="C17" s="27" t="s">
        <v>90</v>
      </c>
      <c r="D17" s="25">
        <v>2</v>
      </c>
      <c r="E17" s="1">
        <v>2</v>
      </c>
      <c r="F17" s="1">
        <v>2</v>
      </c>
      <c r="G17" s="4">
        <f t="shared" si="0"/>
        <v>6</v>
      </c>
      <c r="H17" s="5">
        <f t="shared" si="1"/>
        <v>2</v>
      </c>
      <c r="I17" s="13" t="str">
        <f t="shared" si="2"/>
        <v>ІІ ур</v>
      </c>
      <c r="J17" s="25">
        <v>2</v>
      </c>
      <c r="K17" s="1">
        <v>2</v>
      </c>
      <c r="L17" s="1">
        <v>2</v>
      </c>
      <c r="M17" s="1">
        <v>2</v>
      </c>
      <c r="N17" s="4">
        <f t="shared" si="3"/>
        <v>8</v>
      </c>
      <c r="O17" s="5">
        <f t="shared" si="4"/>
        <v>2</v>
      </c>
      <c r="P17" s="13" t="str">
        <f t="shared" si="5"/>
        <v>ІІ ур</v>
      </c>
      <c r="Q17" s="25">
        <v>2</v>
      </c>
      <c r="R17" s="1">
        <v>2</v>
      </c>
      <c r="S17" s="1">
        <v>2</v>
      </c>
      <c r="T17" s="1">
        <v>2</v>
      </c>
      <c r="U17" s="25">
        <v>2</v>
      </c>
      <c r="V17" s="1">
        <v>2</v>
      </c>
      <c r="W17" s="1">
        <v>2</v>
      </c>
      <c r="X17" s="1">
        <v>2</v>
      </c>
      <c r="Y17" s="1">
        <v>2</v>
      </c>
      <c r="Z17" s="4">
        <f t="shared" si="6"/>
        <v>18</v>
      </c>
      <c r="AA17" s="5">
        <f t="shared" si="7"/>
        <v>2</v>
      </c>
      <c r="AB17" s="13" t="str">
        <f t="shared" si="8"/>
        <v>ІІ ур</v>
      </c>
      <c r="AC17" s="7">
        <f t="shared" si="9"/>
        <v>32</v>
      </c>
      <c r="AD17" s="16">
        <f t="shared" si="10"/>
        <v>2</v>
      </c>
      <c r="AE17" s="13" t="str">
        <f t="shared" si="11"/>
        <v>ІІ ур</v>
      </c>
    </row>
    <row r="18" spans="2:31" ht="15.75" thickBot="1" x14ac:dyDescent="0.3">
      <c r="B18" s="22">
        <v>10</v>
      </c>
      <c r="C18" s="27" t="s">
        <v>91</v>
      </c>
      <c r="D18" s="25">
        <v>2</v>
      </c>
      <c r="E18" s="1">
        <v>2</v>
      </c>
      <c r="F18" s="1">
        <v>2</v>
      </c>
      <c r="G18" s="4">
        <f t="shared" si="0"/>
        <v>6</v>
      </c>
      <c r="H18" s="5">
        <f t="shared" si="1"/>
        <v>2</v>
      </c>
      <c r="I18" s="13" t="str">
        <f t="shared" si="2"/>
        <v>ІІ ур</v>
      </c>
      <c r="J18" s="25">
        <v>2</v>
      </c>
      <c r="K18" s="1">
        <v>2</v>
      </c>
      <c r="L18" s="1">
        <v>2</v>
      </c>
      <c r="M18" s="1">
        <v>2</v>
      </c>
      <c r="N18" s="4">
        <f t="shared" si="3"/>
        <v>8</v>
      </c>
      <c r="O18" s="5">
        <f t="shared" si="4"/>
        <v>2</v>
      </c>
      <c r="P18" s="13" t="str">
        <f t="shared" si="5"/>
        <v>ІІ ур</v>
      </c>
      <c r="Q18" s="25">
        <v>2</v>
      </c>
      <c r="R18" s="1">
        <v>2</v>
      </c>
      <c r="S18" s="1">
        <v>2</v>
      </c>
      <c r="T18" s="1">
        <v>2</v>
      </c>
      <c r="U18" s="25">
        <v>2</v>
      </c>
      <c r="V18" s="1">
        <v>2</v>
      </c>
      <c r="W18" s="1">
        <v>2</v>
      </c>
      <c r="X18" s="1">
        <v>2</v>
      </c>
      <c r="Y18" s="1">
        <v>2</v>
      </c>
      <c r="Z18" s="4">
        <f t="shared" si="6"/>
        <v>18</v>
      </c>
      <c r="AA18" s="5">
        <f t="shared" si="7"/>
        <v>2</v>
      </c>
      <c r="AB18" s="13" t="str">
        <f t="shared" si="8"/>
        <v>ІІ ур</v>
      </c>
      <c r="AC18" s="7">
        <f t="shared" si="9"/>
        <v>32</v>
      </c>
      <c r="AD18" s="16">
        <f t="shared" si="10"/>
        <v>2</v>
      </c>
      <c r="AE18" s="13" t="str">
        <f t="shared" si="11"/>
        <v>ІІ ур</v>
      </c>
    </row>
    <row r="19" spans="2:31" ht="15.75" thickBot="1" x14ac:dyDescent="0.3">
      <c r="B19" s="22">
        <v>11</v>
      </c>
      <c r="C19" s="27" t="s">
        <v>92</v>
      </c>
      <c r="D19" s="25">
        <v>2</v>
      </c>
      <c r="E19" s="1">
        <v>2</v>
      </c>
      <c r="F19" s="1">
        <v>2</v>
      </c>
      <c r="G19" s="4">
        <f t="shared" si="0"/>
        <v>6</v>
      </c>
      <c r="H19" s="5">
        <f t="shared" si="1"/>
        <v>2</v>
      </c>
      <c r="I19" s="13" t="str">
        <f t="shared" si="2"/>
        <v>ІІ ур</v>
      </c>
      <c r="J19" s="25">
        <v>2</v>
      </c>
      <c r="K19" s="1">
        <v>2</v>
      </c>
      <c r="L19" s="1">
        <v>2</v>
      </c>
      <c r="M19" s="1">
        <v>2</v>
      </c>
      <c r="N19" s="4">
        <f t="shared" si="3"/>
        <v>8</v>
      </c>
      <c r="O19" s="5">
        <f t="shared" si="4"/>
        <v>2</v>
      </c>
      <c r="P19" s="13" t="str">
        <f t="shared" si="5"/>
        <v>ІІ ур</v>
      </c>
      <c r="Q19" s="25">
        <v>2</v>
      </c>
      <c r="R19" s="1">
        <v>2</v>
      </c>
      <c r="S19" s="1">
        <v>2</v>
      </c>
      <c r="T19" s="1">
        <v>2</v>
      </c>
      <c r="U19" s="25">
        <v>2</v>
      </c>
      <c r="V19" s="1">
        <v>2</v>
      </c>
      <c r="W19" s="1">
        <v>2</v>
      </c>
      <c r="X19" s="1">
        <v>2</v>
      </c>
      <c r="Y19" s="1">
        <v>2</v>
      </c>
      <c r="Z19" s="4">
        <f t="shared" si="6"/>
        <v>18</v>
      </c>
      <c r="AA19" s="5">
        <f t="shared" si="7"/>
        <v>2</v>
      </c>
      <c r="AB19" s="13" t="str">
        <f t="shared" si="8"/>
        <v>ІІ ур</v>
      </c>
      <c r="AC19" s="7">
        <f t="shared" si="9"/>
        <v>32</v>
      </c>
      <c r="AD19" s="16">
        <f t="shared" si="10"/>
        <v>2</v>
      </c>
      <c r="AE19" s="13" t="str">
        <f t="shared" si="11"/>
        <v>ІІ ур</v>
      </c>
    </row>
    <row r="20" spans="2:31" ht="15.75" thickBot="1" x14ac:dyDescent="0.3">
      <c r="B20" s="22">
        <v>12</v>
      </c>
      <c r="C20" s="27" t="s">
        <v>93</v>
      </c>
      <c r="D20" s="25">
        <v>2</v>
      </c>
      <c r="E20" s="1">
        <v>2</v>
      </c>
      <c r="F20" s="1">
        <v>2</v>
      </c>
      <c r="G20" s="4">
        <f t="shared" si="0"/>
        <v>6</v>
      </c>
      <c r="H20" s="5">
        <f t="shared" si="1"/>
        <v>2</v>
      </c>
      <c r="I20" s="13" t="str">
        <f t="shared" si="2"/>
        <v>ІІ ур</v>
      </c>
      <c r="J20" s="25">
        <v>2</v>
      </c>
      <c r="K20" s="1">
        <v>2</v>
      </c>
      <c r="L20" s="1">
        <v>2</v>
      </c>
      <c r="M20" s="1">
        <v>2</v>
      </c>
      <c r="N20" s="4">
        <f t="shared" si="3"/>
        <v>8</v>
      </c>
      <c r="O20" s="5">
        <f t="shared" si="4"/>
        <v>2</v>
      </c>
      <c r="P20" s="13" t="str">
        <f t="shared" si="5"/>
        <v>ІІ ур</v>
      </c>
      <c r="Q20" s="25">
        <v>2</v>
      </c>
      <c r="R20" s="1">
        <v>2</v>
      </c>
      <c r="S20" s="1">
        <v>2</v>
      </c>
      <c r="T20" s="1">
        <v>2</v>
      </c>
      <c r="U20" s="25">
        <v>2</v>
      </c>
      <c r="V20" s="1">
        <v>2</v>
      </c>
      <c r="W20" s="1">
        <v>2</v>
      </c>
      <c r="X20" s="1">
        <v>2</v>
      </c>
      <c r="Y20" s="1">
        <v>2</v>
      </c>
      <c r="Z20" s="4">
        <f t="shared" si="6"/>
        <v>18</v>
      </c>
      <c r="AA20" s="5">
        <f t="shared" si="7"/>
        <v>2</v>
      </c>
      <c r="AB20" s="13" t="str">
        <f t="shared" si="8"/>
        <v>ІІ ур</v>
      </c>
      <c r="AC20" s="7">
        <f t="shared" si="9"/>
        <v>32</v>
      </c>
      <c r="AD20" s="16">
        <f t="shared" si="10"/>
        <v>2</v>
      </c>
      <c r="AE20" s="13" t="str">
        <f t="shared" si="11"/>
        <v>ІІ ур</v>
      </c>
    </row>
    <row r="21" spans="2:31" ht="15.75" thickBot="1" x14ac:dyDescent="0.3">
      <c r="B21" s="22">
        <v>13</v>
      </c>
      <c r="C21" s="27" t="s">
        <v>94</v>
      </c>
      <c r="D21" s="25">
        <v>2</v>
      </c>
      <c r="E21" s="1">
        <v>2</v>
      </c>
      <c r="F21" s="1">
        <v>2</v>
      </c>
      <c r="G21" s="4">
        <f t="shared" si="0"/>
        <v>6</v>
      </c>
      <c r="H21" s="5">
        <f t="shared" si="1"/>
        <v>2</v>
      </c>
      <c r="I21" s="13" t="str">
        <f t="shared" si="2"/>
        <v>ІІ ур</v>
      </c>
      <c r="J21" s="25">
        <v>2</v>
      </c>
      <c r="K21" s="1">
        <v>2</v>
      </c>
      <c r="L21" s="1">
        <v>2</v>
      </c>
      <c r="M21" s="1">
        <v>2</v>
      </c>
      <c r="N21" s="4">
        <f t="shared" si="3"/>
        <v>8</v>
      </c>
      <c r="O21" s="5">
        <f t="shared" si="4"/>
        <v>2</v>
      </c>
      <c r="P21" s="13" t="str">
        <f t="shared" si="5"/>
        <v>ІІ ур</v>
      </c>
      <c r="Q21" s="25">
        <v>2</v>
      </c>
      <c r="R21" s="1">
        <v>2</v>
      </c>
      <c r="S21" s="1">
        <v>2</v>
      </c>
      <c r="T21" s="1">
        <v>2</v>
      </c>
      <c r="U21" s="25">
        <v>2</v>
      </c>
      <c r="V21" s="1">
        <v>2</v>
      </c>
      <c r="W21" s="1">
        <v>2</v>
      </c>
      <c r="X21" s="1">
        <v>2</v>
      </c>
      <c r="Y21" s="1">
        <v>2</v>
      </c>
      <c r="Z21" s="4">
        <f t="shared" si="6"/>
        <v>18</v>
      </c>
      <c r="AA21" s="5">
        <f t="shared" si="7"/>
        <v>2</v>
      </c>
      <c r="AB21" s="13" t="str">
        <f t="shared" si="8"/>
        <v>ІІ ур</v>
      </c>
      <c r="AC21" s="7">
        <f t="shared" si="9"/>
        <v>32</v>
      </c>
      <c r="AD21" s="16">
        <f t="shared" si="10"/>
        <v>2</v>
      </c>
      <c r="AE21" s="13" t="str">
        <f t="shared" si="11"/>
        <v>ІІ ур</v>
      </c>
    </row>
    <row r="22" spans="2:31" ht="15.75" thickBot="1" x14ac:dyDescent="0.3">
      <c r="B22" s="22">
        <v>14</v>
      </c>
      <c r="C22" s="27" t="s">
        <v>95</v>
      </c>
      <c r="D22" s="25">
        <v>2</v>
      </c>
      <c r="E22" s="1">
        <v>2</v>
      </c>
      <c r="F22" s="1">
        <v>2</v>
      </c>
      <c r="G22" s="4">
        <f t="shared" si="0"/>
        <v>6</v>
      </c>
      <c r="H22" s="5">
        <f t="shared" si="1"/>
        <v>2</v>
      </c>
      <c r="I22" s="13" t="str">
        <f t="shared" si="2"/>
        <v>ІІ ур</v>
      </c>
      <c r="J22" s="25">
        <v>2</v>
      </c>
      <c r="K22" s="1">
        <v>2</v>
      </c>
      <c r="L22" s="1">
        <v>2</v>
      </c>
      <c r="M22" s="1">
        <v>2</v>
      </c>
      <c r="N22" s="4">
        <f t="shared" si="3"/>
        <v>8</v>
      </c>
      <c r="O22" s="5">
        <f t="shared" si="4"/>
        <v>2</v>
      </c>
      <c r="P22" s="13" t="str">
        <f t="shared" si="5"/>
        <v>ІІ ур</v>
      </c>
      <c r="Q22" s="25">
        <v>2</v>
      </c>
      <c r="R22" s="1">
        <v>2</v>
      </c>
      <c r="S22" s="1">
        <v>2</v>
      </c>
      <c r="T22" s="1">
        <v>2</v>
      </c>
      <c r="U22" s="25">
        <v>2</v>
      </c>
      <c r="V22" s="1">
        <v>2</v>
      </c>
      <c r="W22" s="1">
        <v>2</v>
      </c>
      <c r="X22" s="1">
        <v>2</v>
      </c>
      <c r="Y22" s="1">
        <v>2</v>
      </c>
      <c r="Z22" s="4">
        <f t="shared" si="6"/>
        <v>18</v>
      </c>
      <c r="AA22" s="5">
        <f t="shared" si="7"/>
        <v>2</v>
      </c>
      <c r="AB22" s="13" t="str">
        <f t="shared" si="8"/>
        <v>ІІ ур</v>
      </c>
      <c r="AC22" s="7">
        <f t="shared" si="9"/>
        <v>32</v>
      </c>
      <c r="AD22" s="16">
        <f t="shared" si="10"/>
        <v>2</v>
      </c>
      <c r="AE22" s="13" t="str">
        <f t="shared" si="11"/>
        <v>ІІ ур</v>
      </c>
    </row>
    <row r="23" spans="2:31" ht="15.75" thickBot="1" x14ac:dyDescent="0.3">
      <c r="B23" s="22">
        <v>15</v>
      </c>
      <c r="C23" s="27" t="s">
        <v>96</v>
      </c>
      <c r="D23" s="25">
        <v>2</v>
      </c>
      <c r="E23" s="1">
        <v>2</v>
      </c>
      <c r="F23" s="1">
        <v>2</v>
      </c>
      <c r="G23" s="4">
        <f t="shared" si="0"/>
        <v>6</v>
      </c>
      <c r="H23" s="5">
        <f t="shared" si="1"/>
        <v>2</v>
      </c>
      <c r="I23" s="13" t="str">
        <f t="shared" si="2"/>
        <v>ІІ ур</v>
      </c>
      <c r="J23" s="25">
        <v>2</v>
      </c>
      <c r="K23" s="1">
        <v>2</v>
      </c>
      <c r="L23" s="1">
        <v>2</v>
      </c>
      <c r="M23" s="1">
        <v>2</v>
      </c>
      <c r="N23" s="4">
        <f t="shared" si="3"/>
        <v>8</v>
      </c>
      <c r="O23" s="5">
        <f t="shared" si="4"/>
        <v>2</v>
      </c>
      <c r="P23" s="13" t="str">
        <f t="shared" si="5"/>
        <v>ІІ ур</v>
      </c>
      <c r="Q23" s="25">
        <v>2</v>
      </c>
      <c r="R23" s="1">
        <v>2</v>
      </c>
      <c r="S23" s="1">
        <v>2</v>
      </c>
      <c r="T23" s="1">
        <v>2</v>
      </c>
      <c r="U23" s="25">
        <v>2</v>
      </c>
      <c r="V23" s="1">
        <v>2</v>
      </c>
      <c r="W23" s="1">
        <v>2</v>
      </c>
      <c r="X23" s="1">
        <v>2</v>
      </c>
      <c r="Y23" s="1">
        <v>2</v>
      </c>
      <c r="Z23" s="4">
        <f t="shared" si="6"/>
        <v>18</v>
      </c>
      <c r="AA23" s="5">
        <f t="shared" si="7"/>
        <v>2</v>
      </c>
      <c r="AB23" s="13" t="str">
        <f t="shared" si="8"/>
        <v>ІІ ур</v>
      </c>
      <c r="AC23" s="7">
        <f t="shared" si="9"/>
        <v>32</v>
      </c>
      <c r="AD23" s="16">
        <f t="shared" si="10"/>
        <v>2</v>
      </c>
      <c r="AE23" s="13" t="str">
        <f t="shared" si="11"/>
        <v>ІІ ур</v>
      </c>
    </row>
    <row r="24" spans="2:31" ht="15.75" thickBot="1" x14ac:dyDescent="0.3">
      <c r="B24" s="22">
        <v>16</v>
      </c>
      <c r="C24" s="27" t="s">
        <v>97</v>
      </c>
      <c r="D24" s="25">
        <v>2</v>
      </c>
      <c r="E24" s="1">
        <v>2</v>
      </c>
      <c r="F24" s="1">
        <v>2</v>
      </c>
      <c r="G24" s="4">
        <f t="shared" si="0"/>
        <v>6</v>
      </c>
      <c r="H24" s="5">
        <f t="shared" si="1"/>
        <v>2</v>
      </c>
      <c r="I24" s="13" t="str">
        <f t="shared" si="2"/>
        <v>ІІ ур</v>
      </c>
      <c r="J24" s="25">
        <v>2</v>
      </c>
      <c r="K24" s="1">
        <v>2</v>
      </c>
      <c r="L24" s="1">
        <v>2</v>
      </c>
      <c r="M24" s="1">
        <v>2</v>
      </c>
      <c r="N24" s="4">
        <f t="shared" si="3"/>
        <v>8</v>
      </c>
      <c r="O24" s="5">
        <f t="shared" si="4"/>
        <v>2</v>
      </c>
      <c r="P24" s="13" t="str">
        <f t="shared" si="5"/>
        <v>ІІ ур</v>
      </c>
      <c r="Q24" s="25">
        <v>2</v>
      </c>
      <c r="R24" s="1">
        <v>2</v>
      </c>
      <c r="S24" s="1">
        <v>2</v>
      </c>
      <c r="T24" s="1">
        <v>2</v>
      </c>
      <c r="U24" s="25">
        <v>2</v>
      </c>
      <c r="V24" s="1">
        <v>2</v>
      </c>
      <c r="W24" s="1">
        <v>2</v>
      </c>
      <c r="X24" s="1">
        <v>2</v>
      </c>
      <c r="Y24" s="1">
        <v>2</v>
      </c>
      <c r="Z24" s="4">
        <f t="shared" si="6"/>
        <v>18</v>
      </c>
      <c r="AA24" s="5">
        <f t="shared" si="7"/>
        <v>2</v>
      </c>
      <c r="AB24" s="13" t="str">
        <f t="shared" si="8"/>
        <v>ІІ ур</v>
      </c>
      <c r="AC24" s="7">
        <f t="shared" si="9"/>
        <v>32</v>
      </c>
      <c r="AD24" s="16">
        <f t="shared" si="10"/>
        <v>2</v>
      </c>
      <c r="AE24" s="13" t="str">
        <f t="shared" si="11"/>
        <v>ІІ ур</v>
      </c>
    </row>
    <row r="25" spans="2:31" ht="15.75" thickBot="1" x14ac:dyDescent="0.3">
      <c r="B25" s="22">
        <v>17</v>
      </c>
      <c r="C25" s="27" t="s">
        <v>98</v>
      </c>
      <c r="D25" s="25">
        <v>2</v>
      </c>
      <c r="E25" s="1">
        <v>2</v>
      </c>
      <c r="F25" s="1">
        <v>2</v>
      </c>
      <c r="G25" s="4">
        <f t="shared" si="0"/>
        <v>6</v>
      </c>
      <c r="H25" s="5">
        <f t="shared" si="1"/>
        <v>2</v>
      </c>
      <c r="I25" s="13" t="str">
        <f t="shared" si="2"/>
        <v>ІІ ур</v>
      </c>
      <c r="J25" s="25">
        <v>2</v>
      </c>
      <c r="K25" s="1">
        <v>2</v>
      </c>
      <c r="L25" s="1">
        <v>2</v>
      </c>
      <c r="M25" s="1">
        <v>2</v>
      </c>
      <c r="N25" s="4">
        <f t="shared" si="3"/>
        <v>8</v>
      </c>
      <c r="O25" s="5">
        <f t="shared" si="4"/>
        <v>2</v>
      </c>
      <c r="P25" s="13" t="str">
        <f t="shared" si="5"/>
        <v>ІІ ур</v>
      </c>
      <c r="Q25" s="25">
        <v>2</v>
      </c>
      <c r="R25" s="1">
        <v>2</v>
      </c>
      <c r="S25" s="1">
        <v>2</v>
      </c>
      <c r="T25" s="1">
        <v>2</v>
      </c>
      <c r="U25" s="25">
        <v>2</v>
      </c>
      <c r="V25" s="1">
        <v>2</v>
      </c>
      <c r="W25" s="1">
        <v>2</v>
      </c>
      <c r="X25" s="1">
        <v>2</v>
      </c>
      <c r="Y25" s="1">
        <v>2</v>
      </c>
      <c r="Z25" s="4">
        <f t="shared" si="6"/>
        <v>18</v>
      </c>
      <c r="AA25" s="5">
        <f t="shared" si="7"/>
        <v>2</v>
      </c>
      <c r="AB25" s="13" t="str">
        <f t="shared" si="8"/>
        <v>ІІ ур</v>
      </c>
      <c r="AC25" s="7">
        <f t="shared" si="9"/>
        <v>32</v>
      </c>
      <c r="AD25" s="16">
        <f t="shared" si="10"/>
        <v>2</v>
      </c>
      <c r="AE25" s="13" t="str">
        <f t="shared" si="11"/>
        <v>ІІ ур</v>
      </c>
    </row>
    <row r="26" spans="2:31" ht="15.75" thickBot="1" x14ac:dyDescent="0.3">
      <c r="B26" s="22">
        <v>18</v>
      </c>
      <c r="C26" s="27" t="s">
        <v>99</v>
      </c>
      <c r="D26" s="25">
        <v>2</v>
      </c>
      <c r="E26" s="1">
        <v>2</v>
      </c>
      <c r="F26" s="1">
        <v>2</v>
      </c>
      <c r="G26" s="4">
        <f t="shared" si="0"/>
        <v>6</v>
      </c>
      <c r="H26" s="5">
        <f t="shared" si="1"/>
        <v>2</v>
      </c>
      <c r="I26" s="13" t="str">
        <f t="shared" si="2"/>
        <v>ІІ ур</v>
      </c>
      <c r="J26" s="25">
        <v>2</v>
      </c>
      <c r="K26" s="1">
        <v>2</v>
      </c>
      <c r="L26" s="1">
        <v>2</v>
      </c>
      <c r="M26" s="1">
        <v>2</v>
      </c>
      <c r="N26" s="4">
        <f t="shared" si="3"/>
        <v>8</v>
      </c>
      <c r="O26" s="5">
        <f t="shared" si="4"/>
        <v>2</v>
      </c>
      <c r="P26" s="13" t="str">
        <f t="shared" si="5"/>
        <v>ІІ ур</v>
      </c>
      <c r="Q26" s="25">
        <v>2</v>
      </c>
      <c r="R26" s="1">
        <v>2</v>
      </c>
      <c r="S26" s="1">
        <v>2</v>
      </c>
      <c r="T26" s="1">
        <v>2</v>
      </c>
      <c r="U26" s="25">
        <v>2</v>
      </c>
      <c r="V26" s="1">
        <v>2</v>
      </c>
      <c r="W26" s="1">
        <v>2</v>
      </c>
      <c r="X26" s="1">
        <v>2</v>
      </c>
      <c r="Y26" s="1">
        <v>2</v>
      </c>
      <c r="Z26" s="4">
        <f t="shared" si="6"/>
        <v>18</v>
      </c>
      <c r="AA26" s="5">
        <f t="shared" si="7"/>
        <v>2</v>
      </c>
      <c r="AB26" s="13" t="str">
        <f t="shared" si="8"/>
        <v>ІІ ур</v>
      </c>
      <c r="AC26" s="7">
        <f t="shared" si="9"/>
        <v>32</v>
      </c>
      <c r="AD26" s="16">
        <f t="shared" si="10"/>
        <v>2</v>
      </c>
      <c r="AE26" s="13" t="str">
        <f t="shared" si="11"/>
        <v>ІІ ур</v>
      </c>
    </row>
    <row r="27" spans="2:31" ht="30.75" thickBot="1" x14ac:dyDescent="0.3">
      <c r="B27" s="22">
        <v>19</v>
      </c>
      <c r="C27" s="27" t="s">
        <v>100</v>
      </c>
      <c r="D27" s="25">
        <v>2</v>
      </c>
      <c r="E27" s="1">
        <v>2</v>
      </c>
      <c r="F27" s="1">
        <v>2</v>
      </c>
      <c r="G27" s="4">
        <f t="shared" si="0"/>
        <v>6</v>
      </c>
      <c r="H27" s="5">
        <f t="shared" si="1"/>
        <v>2</v>
      </c>
      <c r="I27" s="13" t="str">
        <f t="shared" si="2"/>
        <v>ІІ ур</v>
      </c>
      <c r="J27" s="25">
        <v>2</v>
      </c>
      <c r="K27" s="1">
        <v>2</v>
      </c>
      <c r="L27" s="1">
        <v>2</v>
      </c>
      <c r="M27" s="1">
        <v>2</v>
      </c>
      <c r="N27" s="4">
        <f t="shared" si="3"/>
        <v>8</v>
      </c>
      <c r="O27" s="5">
        <f t="shared" si="4"/>
        <v>2</v>
      </c>
      <c r="P27" s="13" t="str">
        <f t="shared" si="5"/>
        <v>ІІ ур</v>
      </c>
      <c r="Q27" s="25">
        <v>2</v>
      </c>
      <c r="R27" s="1">
        <v>2</v>
      </c>
      <c r="S27" s="1">
        <v>2</v>
      </c>
      <c r="T27" s="1">
        <v>2</v>
      </c>
      <c r="U27" s="25">
        <v>2</v>
      </c>
      <c r="V27" s="1">
        <v>2</v>
      </c>
      <c r="W27" s="1">
        <v>2</v>
      </c>
      <c r="X27" s="1">
        <v>2</v>
      </c>
      <c r="Y27" s="1">
        <v>2</v>
      </c>
      <c r="Z27" s="4">
        <f t="shared" si="6"/>
        <v>18</v>
      </c>
      <c r="AA27" s="5">
        <f t="shared" si="7"/>
        <v>2</v>
      </c>
      <c r="AB27" s="13" t="str">
        <f t="shared" si="8"/>
        <v>ІІ ур</v>
      </c>
      <c r="AC27" s="7">
        <f t="shared" si="9"/>
        <v>32</v>
      </c>
      <c r="AD27" s="16">
        <f t="shared" si="10"/>
        <v>2</v>
      </c>
      <c r="AE27" s="13" t="str">
        <f t="shared" si="11"/>
        <v>ІІ ур</v>
      </c>
    </row>
    <row r="28" spans="2:31" ht="15.75" thickBot="1" x14ac:dyDescent="0.3">
      <c r="B28" s="22">
        <v>20</v>
      </c>
      <c r="C28" s="27" t="s">
        <v>101</v>
      </c>
      <c r="D28" s="25">
        <v>2</v>
      </c>
      <c r="E28" s="1">
        <v>2</v>
      </c>
      <c r="F28" s="1">
        <v>2</v>
      </c>
      <c r="G28" s="4">
        <f t="shared" si="0"/>
        <v>6</v>
      </c>
      <c r="H28" s="5">
        <f t="shared" si="1"/>
        <v>2</v>
      </c>
      <c r="I28" s="13" t="str">
        <f t="shared" si="2"/>
        <v>ІІ ур</v>
      </c>
      <c r="J28" s="25">
        <v>2</v>
      </c>
      <c r="K28" s="1">
        <v>2</v>
      </c>
      <c r="L28" s="1">
        <v>2</v>
      </c>
      <c r="M28" s="1">
        <v>2</v>
      </c>
      <c r="N28" s="4">
        <f t="shared" si="3"/>
        <v>8</v>
      </c>
      <c r="O28" s="5">
        <f t="shared" si="4"/>
        <v>2</v>
      </c>
      <c r="P28" s="13" t="str">
        <f t="shared" si="5"/>
        <v>ІІ ур</v>
      </c>
      <c r="Q28" s="25">
        <v>2</v>
      </c>
      <c r="R28" s="1">
        <v>2</v>
      </c>
      <c r="S28" s="1">
        <v>2</v>
      </c>
      <c r="T28" s="1">
        <v>2</v>
      </c>
      <c r="U28" s="25">
        <v>2</v>
      </c>
      <c r="V28" s="1">
        <v>2</v>
      </c>
      <c r="W28" s="1">
        <v>2</v>
      </c>
      <c r="X28" s="1">
        <v>2</v>
      </c>
      <c r="Y28" s="1">
        <v>2</v>
      </c>
      <c r="Z28" s="4">
        <f t="shared" si="6"/>
        <v>18</v>
      </c>
      <c r="AA28" s="5">
        <f t="shared" si="7"/>
        <v>2</v>
      </c>
      <c r="AB28" s="13" t="str">
        <f t="shared" si="8"/>
        <v>ІІ ур</v>
      </c>
      <c r="AC28" s="7">
        <f t="shared" si="9"/>
        <v>32</v>
      </c>
      <c r="AD28" s="16">
        <f t="shared" si="10"/>
        <v>2</v>
      </c>
      <c r="AE28" s="13" t="str">
        <f t="shared" si="11"/>
        <v>ІІ ур</v>
      </c>
    </row>
    <row r="29" spans="2:31" ht="15.75" thickBot="1" x14ac:dyDescent="0.3">
      <c r="B29" s="22">
        <v>21</v>
      </c>
      <c r="C29" s="27" t="s">
        <v>102</v>
      </c>
      <c r="D29" s="25">
        <v>2</v>
      </c>
      <c r="E29" s="1">
        <v>2</v>
      </c>
      <c r="F29" s="1">
        <v>2</v>
      </c>
      <c r="G29" s="4">
        <f t="shared" ref="G29" si="12">SUM(D29:F29)</f>
        <v>6</v>
      </c>
      <c r="H29" s="5">
        <f t="shared" ref="H29" si="13">AVERAGE(D29:F29)</f>
        <v>2</v>
      </c>
      <c r="I29" s="13" t="str">
        <f>IF(D29="","",VLOOKUP(H29,$J$102:$K$104,2,TRUE))</f>
        <v>ІІ ур</v>
      </c>
      <c r="J29" s="25">
        <v>2</v>
      </c>
      <c r="K29" s="1">
        <v>2</v>
      </c>
      <c r="L29" s="1">
        <v>2</v>
      </c>
      <c r="M29" s="1">
        <v>2</v>
      </c>
      <c r="N29" s="4">
        <f t="shared" ref="N29" si="14">SUM(J29:M29)</f>
        <v>8</v>
      </c>
      <c r="O29" s="5">
        <f t="shared" ref="O29" si="15">AVERAGE(J29:M29)</f>
        <v>2</v>
      </c>
      <c r="P29" s="13" t="str">
        <f>IF(H29="","",VLOOKUP(O29,$J$102:$K$104,2,TRUE))</f>
        <v>ІІ ур</v>
      </c>
      <c r="Q29" s="25">
        <v>2</v>
      </c>
      <c r="R29" s="1">
        <v>2</v>
      </c>
      <c r="S29" s="1">
        <v>2</v>
      </c>
      <c r="T29" s="1">
        <v>2</v>
      </c>
      <c r="U29" s="25">
        <v>2</v>
      </c>
      <c r="V29" s="1">
        <v>2</v>
      </c>
      <c r="W29" s="1">
        <v>2</v>
      </c>
      <c r="X29" s="1">
        <v>2</v>
      </c>
      <c r="Y29" s="1">
        <v>2</v>
      </c>
      <c r="Z29" s="4">
        <f t="shared" ref="Z29" si="16">SUM(Q29:Y29)</f>
        <v>18</v>
      </c>
      <c r="AA29" s="5">
        <f t="shared" ref="AA29" si="17">AVERAGE(Q29:Y29)</f>
        <v>2</v>
      </c>
      <c r="AB29" s="13" t="str">
        <f>IF(T29="","",VLOOKUP(AA29,$J$102:$K$104,2,TRUE))</f>
        <v>ІІ ур</v>
      </c>
      <c r="AC29" s="7">
        <f t="shared" ref="AC29" si="18">G29+N29+Z29</f>
        <v>32</v>
      </c>
      <c r="AD29" s="16">
        <f t="shared" ref="AD29" si="19">AC29/16</f>
        <v>2</v>
      </c>
      <c r="AE29" s="13" t="str">
        <f>IF(W29="","",VLOOKUP(AD29,$J$102:$K$104,2,TRUE))</f>
        <v>ІІ ур</v>
      </c>
    </row>
    <row r="30" spans="2:31" ht="15.75" thickBot="1" x14ac:dyDescent="0.3">
      <c r="B30" s="22">
        <v>22</v>
      </c>
      <c r="C30" s="27" t="s">
        <v>103</v>
      </c>
      <c r="D30" s="25">
        <v>2</v>
      </c>
      <c r="E30" s="1">
        <v>2</v>
      </c>
      <c r="F30" s="1">
        <v>2</v>
      </c>
      <c r="G30" s="4">
        <f t="shared" ref="G30:G34" si="20">SUM(D30:F30)</f>
        <v>6</v>
      </c>
      <c r="H30" s="5">
        <f t="shared" ref="H30:H34" si="21">AVERAGE(D30:F30)</f>
        <v>2</v>
      </c>
      <c r="I30" s="13" t="str">
        <f t="shared" ref="I30:I34" si="22">IF(D30="","",VLOOKUP(H30,$J$102:$K$104,2,TRUE))</f>
        <v>ІІ ур</v>
      </c>
      <c r="J30" s="25">
        <v>2</v>
      </c>
      <c r="K30" s="1">
        <v>2</v>
      </c>
      <c r="L30" s="1">
        <v>2</v>
      </c>
      <c r="M30" s="1">
        <v>2</v>
      </c>
      <c r="N30" s="4">
        <f t="shared" ref="N30:N34" si="23">SUM(J30:M30)</f>
        <v>8</v>
      </c>
      <c r="O30" s="5">
        <f t="shared" ref="O30:O34" si="24">AVERAGE(J30:M30)</f>
        <v>2</v>
      </c>
      <c r="P30" s="13" t="str">
        <f t="shared" ref="P30:P34" si="25">IF(H30="","",VLOOKUP(O30,$J$102:$K$104,2,TRUE))</f>
        <v>ІІ ур</v>
      </c>
      <c r="Q30" s="25">
        <v>2</v>
      </c>
      <c r="R30" s="1">
        <v>2</v>
      </c>
      <c r="S30" s="1">
        <v>2</v>
      </c>
      <c r="T30" s="1">
        <v>2</v>
      </c>
      <c r="U30" s="25">
        <v>2</v>
      </c>
      <c r="V30" s="1">
        <v>2</v>
      </c>
      <c r="W30" s="1">
        <v>2</v>
      </c>
      <c r="X30" s="1">
        <v>2</v>
      </c>
      <c r="Y30" s="1">
        <v>2</v>
      </c>
      <c r="Z30" s="4">
        <f t="shared" ref="Z30:Z34" si="26">SUM(Q30:Y30)</f>
        <v>18</v>
      </c>
      <c r="AA30" s="5">
        <f t="shared" ref="AA30:AA34" si="27">AVERAGE(Q30:Y30)</f>
        <v>2</v>
      </c>
      <c r="AB30" s="13" t="str">
        <f t="shared" ref="AB30:AB34" si="28">IF(T30="","",VLOOKUP(AA30,$J$102:$K$104,2,TRUE))</f>
        <v>ІІ ур</v>
      </c>
      <c r="AC30" s="7">
        <f t="shared" ref="AC30:AC34" si="29">G30+N30+Z30</f>
        <v>32</v>
      </c>
      <c r="AD30" s="16">
        <f t="shared" ref="AD30:AD34" si="30">AC30/16</f>
        <v>2</v>
      </c>
      <c r="AE30" s="13" t="str">
        <f t="shared" ref="AE30:AE34" si="31">IF(W30="","",VLOOKUP(AD30,$J$102:$K$104,2,TRUE))</f>
        <v>ІІ ур</v>
      </c>
    </row>
    <row r="31" spans="2:31" ht="15.75" thickBot="1" x14ac:dyDescent="0.3">
      <c r="B31" s="22">
        <v>23</v>
      </c>
      <c r="C31" s="27" t="s">
        <v>104</v>
      </c>
      <c r="D31" s="25">
        <v>2</v>
      </c>
      <c r="E31" s="1">
        <v>2</v>
      </c>
      <c r="F31" s="1">
        <v>2</v>
      </c>
      <c r="G31" s="4">
        <f t="shared" ref="G31" si="32">SUM(D31:F31)</f>
        <v>6</v>
      </c>
      <c r="H31" s="5">
        <f t="shared" ref="H31" si="33">AVERAGE(D31:F31)</f>
        <v>2</v>
      </c>
      <c r="I31" s="13" t="str">
        <f t="shared" ref="I31" si="34">IF(D31="","",VLOOKUP(H31,$J$102:$K$104,2,TRUE))</f>
        <v>ІІ ур</v>
      </c>
      <c r="J31" s="25">
        <v>2</v>
      </c>
      <c r="K31" s="1">
        <v>2</v>
      </c>
      <c r="L31" s="1">
        <v>2</v>
      </c>
      <c r="M31" s="1">
        <v>2</v>
      </c>
      <c r="N31" s="4">
        <f t="shared" ref="N31" si="35">SUM(J31:M31)</f>
        <v>8</v>
      </c>
      <c r="O31" s="5">
        <f t="shared" ref="O31" si="36">AVERAGE(J31:M31)</f>
        <v>2</v>
      </c>
      <c r="P31" s="13" t="str">
        <f t="shared" ref="P31" si="37">IF(H31="","",VLOOKUP(O31,$J$102:$K$104,2,TRUE))</f>
        <v>ІІ ур</v>
      </c>
      <c r="Q31" s="25">
        <v>2</v>
      </c>
      <c r="R31" s="1">
        <v>2</v>
      </c>
      <c r="S31" s="1">
        <v>2</v>
      </c>
      <c r="T31" s="1">
        <v>2</v>
      </c>
      <c r="U31" s="25">
        <v>2</v>
      </c>
      <c r="V31" s="1">
        <v>2</v>
      </c>
      <c r="W31" s="1">
        <v>2</v>
      </c>
      <c r="X31" s="1">
        <v>2</v>
      </c>
      <c r="Y31" s="1">
        <v>2</v>
      </c>
      <c r="Z31" s="4">
        <f t="shared" ref="Z31" si="38">SUM(Q31:Y31)</f>
        <v>18</v>
      </c>
      <c r="AA31" s="5">
        <f t="shared" ref="AA31" si="39">AVERAGE(Q31:Y31)</f>
        <v>2</v>
      </c>
      <c r="AB31" s="13" t="str">
        <f t="shared" ref="AB31" si="40">IF(T31="","",VLOOKUP(AA31,$J$102:$K$104,2,TRUE))</f>
        <v>ІІ ур</v>
      </c>
      <c r="AC31" s="7">
        <f t="shared" ref="AC31" si="41">G31+N31+Z31</f>
        <v>32</v>
      </c>
      <c r="AD31" s="16">
        <f t="shared" ref="AD31" si="42">AC31/16</f>
        <v>2</v>
      </c>
      <c r="AE31" s="13" t="str">
        <f t="shared" ref="AE31" si="43">IF(W31="","",VLOOKUP(AD31,$J$102:$K$104,2,TRUE))</f>
        <v>ІІ ур</v>
      </c>
    </row>
    <row r="32" spans="2:31" ht="15.75" thickBot="1" x14ac:dyDescent="0.3">
      <c r="B32" s="22">
        <v>24</v>
      </c>
      <c r="C32" s="27" t="s">
        <v>105</v>
      </c>
      <c r="D32" s="25">
        <v>2</v>
      </c>
      <c r="E32" s="1">
        <v>2</v>
      </c>
      <c r="F32" s="1">
        <v>2</v>
      </c>
      <c r="G32" s="4">
        <f t="shared" si="20"/>
        <v>6</v>
      </c>
      <c r="H32" s="5">
        <f t="shared" si="21"/>
        <v>2</v>
      </c>
      <c r="I32" s="13" t="str">
        <f t="shared" si="22"/>
        <v>ІІ ур</v>
      </c>
      <c r="J32" s="25">
        <v>2</v>
      </c>
      <c r="K32" s="1">
        <v>2</v>
      </c>
      <c r="L32" s="1">
        <v>2</v>
      </c>
      <c r="M32" s="1">
        <v>2</v>
      </c>
      <c r="N32" s="4">
        <f t="shared" si="23"/>
        <v>8</v>
      </c>
      <c r="O32" s="5">
        <f t="shared" si="24"/>
        <v>2</v>
      </c>
      <c r="P32" s="13" t="str">
        <f t="shared" si="25"/>
        <v>ІІ ур</v>
      </c>
      <c r="Q32" s="25">
        <v>2</v>
      </c>
      <c r="R32" s="1">
        <v>2</v>
      </c>
      <c r="S32" s="1">
        <v>2</v>
      </c>
      <c r="T32" s="1">
        <v>2</v>
      </c>
      <c r="U32" s="25">
        <v>2</v>
      </c>
      <c r="V32" s="1">
        <v>2</v>
      </c>
      <c r="W32" s="1">
        <v>2</v>
      </c>
      <c r="X32" s="1">
        <v>2</v>
      </c>
      <c r="Y32" s="1">
        <v>2</v>
      </c>
      <c r="Z32" s="4">
        <f t="shared" si="26"/>
        <v>18</v>
      </c>
      <c r="AA32" s="5">
        <f t="shared" si="27"/>
        <v>2</v>
      </c>
      <c r="AB32" s="13" t="str">
        <f t="shared" si="28"/>
        <v>ІІ ур</v>
      </c>
      <c r="AC32" s="7">
        <f t="shared" si="29"/>
        <v>32</v>
      </c>
      <c r="AD32" s="16">
        <f t="shared" si="30"/>
        <v>2</v>
      </c>
      <c r="AE32" s="13" t="str">
        <f t="shared" si="31"/>
        <v>ІІ ур</v>
      </c>
    </row>
    <row r="33" spans="2:31" ht="15.75" thickBot="1" x14ac:dyDescent="0.3">
      <c r="B33" s="22">
        <v>25</v>
      </c>
      <c r="C33" s="27" t="s">
        <v>106</v>
      </c>
      <c r="D33" s="25">
        <v>2</v>
      </c>
      <c r="E33" s="1">
        <v>2</v>
      </c>
      <c r="F33" s="1">
        <v>2</v>
      </c>
      <c r="G33" s="4">
        <f t="shared" si="20"/>
        <v>6</v>
      </c>
      <c r="H33" s="5">
        <f t="shared" si="21"/>
        <v>2</v>
      </c>
      <c r="I33" s="13" t="str">
        <f t="shared" si="22"/>
        <v>ІІ ур</v>
      </c>
      <c r="J33" s="25">
        <v>2</v>
      </c>
      <c r="K33" s="1">
        <v>2</v>
      </c>
      <c r="L33" s="1">
        <v>2</v>
      </c>
      <c r="M33" s="1">
        <v>2</v>
      </c>
      <c r="N33" s="4">
        <f t="shared" si="23"/>
        <v>8</v>
      </c>
      <c r="O33" s="5">
        <f t="shared" si="24"/>
        <v>2</v>
      </c>
      <c r="P33" s="13" t="str">
        <f t="shared" si="25"/>
        <v>ІІ ур</v>
      </c>
      <c r="Q33" s="25">
        <v>2</v>
      </c>
      <c r="R33" s="1">
        <v>2</v>
      </c>
      <c r="S33" s="1">
        <v>2</v>
      </c>
      <c r="T33" s="1">
        <v>2</v>
      </c>
      <c r="U33" s="25">
        <v>2</v>
      </c>
      <c r="V33" s="1">
        <v>2</v>
      </c>
      <c r="W33" s="1">
        <v>2</v>
      </c>
      <c r="X33" s="1">
        <v>2</v>
      </c>
      <c r="Y33" s="1">
        <v>2</v>
      </c>
      <c r="Z33" s="4">
        <f t="shared" si="26"/>
        <v>18</v>
      </c>
      <c r="AA33" s="5">
        <f t="shared" si="27"/>
        <v>2</v>
      </c>
      <c r="AB33" s="13" t="str">
        <f t="shared" si="28"/>
        <v>ІІ ур</v>
      </c>
      <c r="AC33" s="7">
        <f t="shared" si="29"/>
        <v>32</v>
      </c>
      <c r="AD33" s="16">
        <f t="shared" si="30"/>
        <v>2</v>
      </c>
      <c r="AE33" s="13" t="str">
        <f t="shared" si="31"/>
        <v>ІІ ур</v>
      </c>
    </row>
    <row r="34" spans="2:31" ht="15.75" thickBot="1" x14ac:dyDescent="0.3">
      <c r="B34" s="22">
        <v>26</v>
      </c>
      <c r="C34" s="27" t="s">
        <v>107</v>
      </c>
      <c r="D34" s="25">
        <v>2</v>
      </c>
      <c r="E34" s="1">
        <v>2</v>
      </c>
      <c r="F34" s="1">
        <v>2</v>
      </c>
      <c r="G34" s="4">
        <f t="shared" si="20"/>
        <v>6</v>
      </c>
      <c r="H34" s="5">
        <f t="shared" si="21"/>
        <v>2</v>
      </c>
      <c r="I34" s="13" t="str">
        <f t="shared" si="22"/>
        <v>ІІ ур</v>
      </c>
      <c r="J34" s="25">
        <v>2</v>
      </c>
      <c r="K34" s="1">
        <v>2</v>
      </c>
      <c r="L34" s="1">
        <v>2</v>
      </c>
      <c r="M34" s="1">
        <v>2</v>
      </c>
      <c r="N34" s="4">
        <f t="shared" si="23"/>
        <v>8</v>
      </c>
      <c r="O34" s="5">
        <f t="shared" si="24"/>
        <v>2</v>
      </c>
      <c r="P34" s="13" t="str">
        <f t="shared" si="25"/>
        <v>ІІ ур</v>
      </c>
      <c r="Q34" s="25">
        <v>2</v>
      </c>
      <c r="R34" s="1">
        <v>2</v>
      </c>
      <c r="S34" s="1">
        <v>2</v>
      </c>
      <c r="T34" s="1">
        <v>2</v>
      </c>
      <c r="U34" s="25">
        <v>2</v>
      </c>
      <c r="V34" s="1">
        <v>2</v>
      </c>
      <c r="W34" s="1">
        <v>2</v>
      </c>
      <c r="X34" s="1">
        <v>2</v>
      </c>
      <c r="Y34" s="1">
        <v>2</v>
      </c>
      <c r="Z34" s="4">
        <f t="shared" si="26"/>
        <v>18</v>
      </c>
      <c r="AA34" s="5">
        <f t="shared" si="27"/>
        <v>2</v>
      </c>
      <c r="AB34" s="13" t="str">
        <f t="shared" si="28"/>
        <v>ІІ ур</v>
      </c>
      <c r="AC34" s="7">
        <f t="shared" si="29"/>
        <v>32</v>
      </c>
      <c r="AD34" s="16">
        <f t="shared" si="30"/>
        <v>2</v>
      </c>
      <c r="AE34" s="13" t="str">
        <f t="shared" si="31"/>
        <v>ІІ ур</v>
      </c>
    </row>
    <row r="35" spans="2:31" ht="15.75" thickBot="1" x14ac:dyDescent="0.3">
      <c r="B35" s="22">
        <v>27</v>
      </c>
      <c r="C35" s="27" t="s">
        <v>108</v>
      </c>
      <c r="D35" s="25">
        <v>2</v>
      </c>
      <c r="E35" s="1">
        <v>2</v>
      </c>
      <c r="F35" s="1">
        <v>2</v>
      </c>
      <c r="G35" s="4">
        <f t="shared" ref="G35" si="44">SUM(D35:F35)</f>
        <v>6</v>
      </c>
      <c r="H35" s="5">
        <f t="shared" ref="H35" si="45">AVERAGE(D35:F35)</f>
        <v>2</v>
      </c>
      <c r="I35" s="13" t="str">
        <f>IF(D35="","",VLOOKUP(H35,$J$102:$K$104,2,TRUE))</f>
        <v>ІІ ур</v>
      </c>
      <c r="J35" s="25">
        <v>2</v>
      </c>
      <c r="K35" s="1">
        <v>2</v>
      </c>
      <c r="L35" s="1">
        <v>2</v>
      </c>
      <c r="M35" s="1">
        <v>2</v>
      </c>
      <c r="N35" s="4">
        <f t="shared" ref="N35" si="46">SUM(J35:M35)</f>
        <v>8</v>
      </c>
      <c r="O35" s="5">
        <f t="shared" ref="O35" si="47">AVERAGE(J35:M35)</f>
        <v>2</v>
      </c>
      <c r="P35" s="13" t="str">
        <f>IF(H35="","",VLOOKUP(O35,$J$102:$K$104,2,TRUE))</f>
        <v>ІІ ур</v>
      </c>
      <c r="Q35" s="25">
        <v>2</v>
      </c>
      <c r="R35" s="1">
        <v>2</v>
      </c>
      <c r="S35" s="1">
        <v>2</v>
      </c>
      <c r="T35" s="1">
        <v>2</v>
      </c>
      <c r="U35" s="25">
        <v>2</v>
      </c>
      <c r="V35" s="1">
        <v>2</v>
      </c>
      <c r="W35" s="1">
        <v>2</v>
      </c>
      <c r="X35" s="1">
        <v>2</v>
      </c>
      <c r="Y35" s="1">
        <v>2</v>
      </c>
      <c r="Z35" s="4">
        <f t="shared" ref="Z35" si="48">SUM(Q35:Y35)</f>
        <v>18</v>
      </c>
      <c r="AA35" s="5">
        <f t="shared" ref="AA35" si="49">AVERAGE(Q35:Y35)</f>
        <v>2</v>
      </c>
      <c r="AB35" s="13" t="str">
        <f>IF(T35="","",VLOOKUP(AA35,$J$102:$K$104,2,TRUE))</f>
        <v>ІІ ур</v>
      </c>
      <c r="AC35" s="7">
        <f t="shared" ref="AC35" si="50">G35+N35+Z35</f>
        <v>32</v>
      </c>
      <c r="AD35" s="16">
        <f t="shared" ref="AD35" si="51">AC35/16</f>
        <v>2</v>
      </c>
      <c r="AE35" s="13" t="str">
        <f>IF(W35="","",VLOOKUP(AD35,$J$102:$K$104,2,TRUE))</f>
        <v>ІІ ур</v>
      </c>
    </row>
    <row r="36" spans="2:31" x14ac:dyDescent="0.25">
      <c r="B36" s="47"/>
      <c r="C36" s="48"/>
      <c r="D36" s="44"/>
      <c r="E36" s="45"/>
      <c r="F36" s="45"/>
      <c r="G36" s="46"/>
      <c r="H36" s="1" t="s">
        <v>16</v>
      </c>
      <c r="I36" s="11" t="s">
        <v>1</v>
      </c>
      <c r="J36" s="44"/>
      <c r="K36" s="45"/>
      <c r="L36" s="45"/>
      <c r="M36" s="45"/>
      <c r="N36" s="46"/>
      <c r="O36" s="1" t="s">
        <v>16</v>
      </c>
      <c r="P36" s="11" t="s">
        <v>1</v>
      </c>
      <c r="Q36" s="44"/>
      <c r="R36" s="45"/>
      <c r="S36" s="45"/>
      <c r="T36" s="45"/>
      <c r="U36" s="45"/>
      <c r="V36" s="45"/>
      <c r="W36" s="45"/>
      <c r="X36" s="45"/>
      <c r="Y36" s="45"/>
      <c r="Z36" s="46"/>
      <c r="AA36" s="1" t="s">
        <v>16</v>
      </c>
      <c r="AB36" s="11" t="s">
        <v>1</v>
      </c>
      <c r="AC36" s="2"/>
      <c r="AD36" s="8"/>
      <c r="AE36" s="2"/>
    </row>
    <row r="37" spans="2:31" x14ac:dyDescent="0.25">
      <c r="B37" s="48"/>
      <c r="C37" s="48"/>
      <c r="D37" s="44" t="s">
        <v>14</v>
      </c>
      <c r="E37" s="45"/>
      <c r="F37" s="45"/>
      <c r="G37" s="46"/>
      <c r="H37" s="10">
        <f>COUNTA(C9:C35)</f>
        <v>27</v>
      </c>
      <c r="I37" s="10">
        <v>100</v>
      </c>
      <c r="J37" s="44" t="s">
        <v>14</v>
      </c>
      <c r="K37" s="45"/>
      <c r="L37" s="45"/>
      <c r="M37" s="45"/>
      <c r="N37" s="46"/>
      <c r="O37" s="10">
        <f>COUNTA(C9:C35)</f>
        <v>27</v>
      </c>
      <c r="P37" s="10">
        <v>100</v>
      </c>
      <c r="Q37" s="44" t="s">
        <v>14</v>
      </c>
      <c r="R37" s="45"/>
      <c r="S37" s="45"/>
      <c r="T37" s="45"/>
      <c r="U37" s="45"/>
      <c r="V37" s="45"/>
      <c r="W37" s="45"/>
      <c r="X37" s="45"/>
      <c r="Y37" s="45"/>
      <c r="Z37" s="46"/>
      <c r="AA37" s="10">
        <f>COUNTA(C9:C35)</f>
        <v>27</v>
      </c>
      <c r="AB37" s="10">
        <v>100</v>
      </c>
      <c r="AC37" s="2"/>
      <c r="AD37" s="8"/>
      <c r="AE37" s="2"/>
    </row>
    <row r="38" spans="2:31" x14ac:dyDescent="0.25">
      <c r="B38" s="48"/>
      <c r="C38" s="48"/>
      <c r="D38" s="44" t="s">
        <v>17</v>
      </c>
      <c r="E38" s="45"/>
      <c r="F38" s="45"/>
      <c r="G38" s="46"/>
      <c r="H38" s="14">
        <f>COUNTIF(I9:I35,"І ур")</f>
        <v>0</v>
      </c>
      <c r="I38" s="3">
        <f>(H38/H37)*100</f>
        <v>0</v>
      </c>
      <c r="J38" s="44" t="s">
        <v>17</v>
      </c>
      <c r="K38" s="45"/>
      <c r="L38" s="45"/>
      <c r="M38" s="45"/>
      <c r="N38" s="46"/>
      <c r="O38" s="14">
        <f>COUNTIF(P9:P35,"І ур")</f>
        <v>0</v>
      </c>
      <c r="P38" s="3">
        <f>(O38/O37)*100</f>
        <v>0</v>
      </c>
      <c r="Q38" s="44" t="s">
        <v>17</v>
      </c>
      <c r="R38" s="45"/>
      <c r="S38" s="45"/>
      <c r="T38" s="45"/>
      <c r="U38" s="45"/>
      <c r="V38" s="45"/>
      <c r="W38" s="45"/>
      <c r="X38" s="45"/>
      <c r="Y38" s="45"/>
      <c r="Z38" s="46"/>
      <c r="AA38" s="14">
        <f>COUNTIF(AB9:AB35,"І ур")</f>
        <v>0</v>
      </c>
      <c r="AB38" s="3">
        <f>(AA38/AA37)*100</f>
        <v>0</v>
      </c>
      <c r="AC38" s="2"/>
      <c r="AD38" s="8"/>
      <c r="AE38" s="2"/>
    </row>
    <row r="39" spans="2:31" x14ac:dyDescent="0.25">
      <c r="B39" s="48"/>
      <c r="C39" s="48"/>
      <c r="D39" s="44" t="s">
        <v>18</v>
      </c>
      <c r="E39" s="45"/>
      <c r="F39" s="45"/>
      <c r="G39" s="46"/>
      <c r="H39" s="14">
        <f>COUNTIF(I9:I35,"ІІ ур")</f>
        <v>25</v>
      </c>
      <c r="I39" s="3">
        <f>(H39/H37)*100</f>
        <v>92.592592592592595</v>
      </c>
      <c r="J39" s="44" t="s">
        <v>18</v>
      </c>
      <c r="K39" s="45"/>
      <c r="L39" s="45"/>
      <c r="M39" s="45"/>
      <c r="N39" s="46"/>
      <c r="O39" s="14">
        <f>COUNTIF(P9:P35,"ІІ ур")</f>
        <v>25</v>
      </c>
      <c r="P39" s="3">
        <f>(O39/O37)*100</f>
        <v>92.592592592592595</v>
      </c>
      <c r="Q39" s="44" t="s">
        <v>18</v>
      </c>
      <c r="R39" s="45"/>
      <c r="S39" s="45"/>
      <c r="T39" s="45"/>
      <c r="U39" s="45"/>
      <c r="V39" s="45"/>
      <c r="W39" s="45"/>
      <c r="X39" s="45"/>
      <c r="Y39" s="45"/>
      <c r="Z39" s="46"/>
      <c r="AA39" s="14">
        <f>COUNTIF(AB9:AB35,"ІІ ур")</f>
        <v>25</v>
      </c>
      <c r="AB39" s="3">
        <f>(AA39/AA37)*100</f>
        <v>92.592592592592595</v>
      </c>
      <c r="AC39" s="2"/>
      <c r="AD39" s="8"/>
      <c r="AE39" s="2"/>
    </row>
    <row r="40" spans="2:31" x14ac:dyDescent="0.25">
      <c r="B40" s="48"/>
      <c r="C40" s="48"/>
      <c r="D40" s="44" t="s">
        <v>19</v>
      </c>
      <c r="E40" s="45"/>
      <c r="F40" s="45"/>
      <c r="G40" s="46"/>
      <c r="H40" s="14">
        <f>COUNTIF(I9:I35,"ІІІ ур")</f>
        <v>2</v>
      </c>
      <c r="I40" s="3">
        <f>(H40/H37)*100</f>
        <v>7.4074074074074066</v>
      </c>
      <c r="J40" s="44" t="s">
        <v>19</v>
      </c>
      <c r="K40" s="45"/>
      <c r="L40" s="45"/>
      <c r="M40" s="45"/>
      <c r="N40" s="46"/>
      <c r="O40" s="14">
        <f>COUNTIF(P9:P35,"ІІІ ур")</f>
        <v>2</v>
      </c>
      <c r="P40" s="3">
        <f>(O40/O37)*100</f>
        <v>7.4074074074074066</v>
      </c>
      <c r="Q40" s="44" t="s">
        <v>19</v>
      </c>
      <c r="R40" s="45"/>
      <c r="S40" s="45"/>
      <c r="T40" s="45"/>
      <c r="U40" s="45"/>
      <c r="V40" s="45"/>
      <c r="W40" s="45"/>
      <c r="X40" s="45"/>
      <c r="Y40" s="45"/>
      <c r="Z40" s="46"/>
      <c r="AA40" s="14">
        <f>COUNTIF(AB9:AB35,"ІІІ ур")</f>
        <v>2</v>
      </c>
      <c r="AB40" s="3">
        <f>(AA40/AA37)*100</f>
        <v>7.4074074074074066</v>
      </c>
      <c r="AC40" s="2"/>
      <c r="AD40" s="8"/>
      <c r="AE40" s="2"/>
    </row>
    <row r="41" spans="2:31" x14ac:dyDescent="0.25">
      <c r="B41" s="48"/>
      <c r="C41" s="48"/>
      <c r="D41" s="44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6"/>
      <c r="AD41" s="1" t="s">
        <v>16</v>
      </c>
      <c r="AE41" s="11" t="s">
        <v>1</v>
      </c>
    </row>
    <row r="42" spans="2:31" x14ac:dyDescent="0.25">
      <c r="B42" s="48"/>
      <c r="C42" s="48"/>
      <c r="D42" s="50" t="s">
        <v>15</v>
      </c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2"/>
      <c r="AD42" s="10">
        <f>COUNTA(C9:C35)</f>
        <v>27</v>
      </c>
      <c r="AE42" s="10">
        <v>100</v>
      </c>
    </row>
    <row r="43" spans="2:31" x14ac:dyDescent="0.25">
      <c r="B43" s="48"/>
      <c r="C43" s="48"/>
      <c r="D43" s="43" t="s">
        <v>20</v>
      </c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14">
        <f>COUNTIF(AE9:AE35,"І ур")</f>
        <v>0</v>
      </c>
      <c r="AE43" s="3">
        <f>(AD43/AD42)*100</f>
        <v>0</v>
      </c>
    </row>
    <row r="44" spans="2:31" x14ac:dyDescent="0.25">
      <c r="B44" s="48"/>
      <c r="C44" s="48"/>
      <c r="D44" s="43" t="s">
        <v>21</v>
      </c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14">
        <f>COUNTIF(AE9:AE35,"ІІ ур")</f>
        <v>25</v>
      </c>
      <c r="AE44" s="3">
        <f>(AD44/AD42)*100</f>
        <v>92.592592592592595</v>
      </c>
    </row>
    <row r="45" spans="2:31" x14ac:dyDescent="0.25">
      <c r="B45" s="49"/>
      <c r="C45" s="49"/>
      <c r="D45" s="43" t="s">
        <v>22</v>
      </c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14">
        <f>COUNTIF(AE9:AE35,"ІІІ ур")</f>
        <v>2</v>
      </c>
      <c r="AE45" s="3">
        <f>(AD45/AD42)*100</f>
        <v>7.4074074074074066</v>
      </c>
    </row>
    <row r="102" spans="10:11" x14ac:dyDescent="0.25">
      <c r="J102" s="12">
        <v>1</v>
      </c>
      <c r="K102" s="12" t="s">
        <v>2</v>
      </c>
    </row>
    <row r="103" spans="10:11" x14ac:dyDescent="0.25">
      <c r="J103" s="12">
        <v>1.6</v>
      </c>
      <c r="K103" s="12" t="s">
        <v>3</v>
      </c>
    </row>
    <row r="104" spans="10:11" x14ac:dyDescent="0.25">
      <c r="J104" s="12">
        <v>2.6</v>
      </c>
      <c r="K104" s="12" t="s">
        <v>4</v>
      </c>
    </row>
  </sheetData>
  <autoFilter ref="I2:I45"/>
  <mergeCells count="43">
    <mergeCell ref="B36:B45"/>
    <mergeCell ref="C36:C45"/>
    <mergeCell ref="D36:G36"/>
    <mergeCell ref="D37:G37"/>
    <mergeCell ref="D38:G38"/>
    <mergeCell ref="D39:G39"/>
    <mergeCell ref="D40:G40"/>
    <mergeCell ref="D42:AC42"/>
    <mergeCell ref="J39:N39"/>
    <mergeCell ref="J40:N40"/>
    <mergeCell ref="D41:AC41"/>
    <mergeCell ref="Q36:Z36"/>
    <mergeCell ref="Q37:Z37"/>
    <mergeCell ref="Q38:Z38"/>
    <mergeCell ref="Q40:Z40"/>
    <mergeCell ref="Q39:Z39"/>
    <mergeCell ref="N7:N8"/>
    <mergeCell ref="O7:O8"/>
    <mergeCell ref="P7:P8"/>
    <mergeCell ref="Z7:Z8"/>
    <mergeCell ref="AA7:AA8"/>
    <mergeCell ref="D43:AC43"/>
    <mergeCell ref="D44:AC44"/>
    <mergeCell ref="D45:AC45"/>
    <mergeCell ref="J36:N36"/>
    <mergeCell ref="J37:N37"/>
    <mergeCell ref="J38:N38"/>
    <mergeCell ref="A2:AF2"/>
    <mergeCell ref="A3:AF3"/>
    <mergeCell ref="A4:AF4"/>
    <mergeCell ref="B6:AE6"/>
    <mergeCell ref="B7:B8"/>
    <mergeCell ref="C7:C8"/>
    <mergeCell ref="D7:F7"/>
    <mergeCell ref="J7:M7"/>
    <mergeCell ref="Q7:Y7"/>
    <mergeCell ref="AC7:AC8"/>
    <mergeCell ref="AD7:AD8"/>
    <mergeCell ref="AE7:AE8"/>
    <mergeCell ref="G7:G8"/>
    <mergeCell ref="H7:H8"/>
    <mergeCell ref="AB7:AB8"/>
    <mergeCell ref="I7:I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5"/>
  <sheetViews>
    <sheetView zoomScale="80" zoomScaleNormal="80" workbookViewId="0">
      <selection activeCell="A3" sqref="A3:AH3"/>
    </sheetView>
  </sheetViews>
  <sheetFormatPr defaultRowHeight="15" x14ac:dyDescent="0.25"/>
  <cols>
    <col min="2" max="2" width="5.28515625" customWidth="1"/>
    <col min="3" max="3" width="32.28515625" customWidth="1"/>
    <col min="4" max="4" width="7.140625" customWidth="1"/>
    <col min="5" max="5" width="13.140625" customWidth="1"/>
    <col min="6" max="6" width="8.85546875" customWidth="1"/>
    <col min="7" max="8" width="8.28515625" customWidth="1"/>
    <col min="9" max="9" width="10.42578125" customWidth="1"/>
    <col min="10" max="10" width="4.28515625" customWidth="1"/>
    <col min="11" max="11" width="5.5703125" customWidth="1"/>
    <col min="12" max="12" width="9.5703125" customWidth="1"/>
    <col min="13" max="13" width="6.5703125" customWidth="1"/>
    <col min="14" max="14" width="6.28515625" customWidth="1"/>
    <col min="15" max="15" width="5.7109375" customWidth="1"/>
    <col min="16" max="16" width="11.7109375" customWidth="1"/>
    <col min="17" max="17" width="9.5703125" customWidth="1"/>
    <col min="18" max="19" width="5" customWidth="1"/>
    <col min="20" max="20" width="9.140625" customWidth="1"/>
    <col min="21" max="21" width="10.85546875" customWidth="1"/>
    <col min="22" max="22" width="9.7109375" customWidth="1"/>
    <col min="23" max="23" width="8.28515625" customWidth="1"/>
    <col min="24" max="24" width="8.140625" customWidth="1"/>
    <col min="25" max="25" width="12.28515625" customWidth="1"/>
    <col min="26" max="26" width="15.5703125" customWidth="1"/>
    <col min="27" max="27" width="13.140625" customWidth="1"/>
    <col min="28" max="29" width="5" customWidth="1"/>
    <col min="30" max="30" width="9.140625" customWidth="1"/>
  </cols>
  <sheetData>
    <row r="1" spans="1:34" x14ac:dyDescent="0.25">
      <c r="A1" s="28" t="s">
        <v>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</row>
    <row r="2" spans="1:34" x14ac:dyDescent="0.25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</row>
    <row r="3" spans="1:34" x14ac:dyDescent="0.25">
      <c r="A3" s="28" t="s">
        <v>110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5" spans="1:34" x14ac:dyDescent="0.25">
      <c r="B5" s="29" t="s">
        <v>9</v>
      </c>
      <c r="C5" s="29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9"/>
      <c r="AF5" s="29"/>
      <c r="AG5" s="29"/>
    </row>
    <row r="6" spans="1:34" ht="75.75" customHeight="1" x14ac:dyDescent="0.25">
      <c r="B6" s="31" t="s">
        <v>0</v>
      </c>
      <c r="C6" s="32" t="s">
        <v>10</v>
      </c>
      <c r="D6" s="34" t="s">
        <v>24</v>
      </c>
      <c r="E6" s="35"/>
      <c r="F6" s="35"/>
      <c r="G6" s="35"/>
      <c r="H6" s="35"/>
      <c r="I6" s="36"/>
      <c r="J6" s="38" t="s">
        <v>11</v>
      </c>
      <c r="K6" s="40" t="s">
        <v>12</v>
      </c>
      <c r="L6" s="42" t="s">
        <v>13</v>
      </c>
      <c r="M6" s="37" t="s">
        <v>25</v>
      </c>
      <c r="N6" s="37"/>
      <c r="O6" s="37"/>
      <c r="P6" s="37"/>
      <c r="Q6" s="37"/>
      <c r="R6" s="38" t="s">
        <v>11</v>
      </c>
      <c r="S6" s="40" t="s">
        <v>12</v>
      </c>
      <c r="T6" s="42" t="s">
        <v>13</v>
      </c>
      <c r="U6" s="37" t="s">
        <v>26</v>
      </c>
      <c r="V6" s="37"/>
      <c r="W6" s="37"/>
      <c r="X6" s="37"/>
      <c r="Y6" s="37"/>
      <c r="Z6" s="37"/>
      <c r="AA6" s="37"/>
      <c r="AB6" s="38" t="s">
        <v>11</v>
      </c>
      <c r="AC6" s="40" t="s">
        <v>12</v>
      </c>
      <c r="AD6" s="42" t="s">
        <v>13</v>
      </c>
      <c r="AE6" s="38" t="s">
        <v>11</v>
      </c>
      <c r="AF6" s="40" t="s">
        <v>12</v>
      </c>
      <c r="AG6" s="42" t="s">
        <v>13</v>
      </c>
    </row>
    <row r="7" spans="1:34" ht="225" customHeight="1" thickBot="1" x14ac:dyDescent="0.3">
      <c r="B7" s="31"/>
      <c r="C7" s="31"/>
      <c r="D7" s="15" t="s">
        <v>43</v>
      </c>
      <c r="E7" s="15" t="s">
        <v>44</v>
      </c>
      <c r="F7" s="15" t="s">
        <v>45</v>
      </c>
      <c r="G7" s="15" t="s">
        <v>46</v>
      </c>
      <c r="H7" s="15" t="s">
        <v>47</v>
      </c>
      <c r="I7" s="15" t="s">
        <v>48</v>
      </c>
      <c r="J7" s="39"/>
      <c r="K7" s="41"/>
      <c r="L7" s="42"/>
      <c r="M7" s="15" t="s">
        <v>49</v>
      </c>
      <c r="N7" s="15" t="s">
        <v>50</v>
      </c>
      <c r="O7" s="15" t="s">
        <v>51</v>
      </c>
      <c r="P7" s="15" t="s">
        <v>52</v>
      </c>
      <c r="Q7" s="15" t="s">
        <v>53</v>
      </c>
      <c r="R7" s="39"/>
      <c r="S7" s="41"/>
      <c r="T7" s="42"/>
      <c r="U7" s="15" t="s">
        <v>54</v>
      </c>
      <c r="V7" s="15" t="s">
        <v>55</v>
      </c>
      <c r="W7" s="15" t="s">
        <v>56</v>
      </c>
      <c r="X7" s="15" t="s">
        <v>57</v>
      </c>
      <c r="Y7" s="15" t="s">
        <v>58</v>
      </c>
      <c r="Z7" s="15" t="s">
        <v>59</v>
      </c>
      <c r="AA7" s="15" t="s">
        <v>60</v>
      </c>
      <c r="AB7" s="39"/>
      <c r="AC7" s="41"/>
      <c r="AD7" s="42"/>
      <c r="AE7" s="39"/>
      <c r="AF7" s="41"/>
      <c r="AG7" s="42"/>
    </row>
    <row r="8" spans="1:34" ht="16.5" thickBot="1" x14ac:dyDescent="0.3">
      <c r="B8" s="1">
        <v>1</v>
      </c>
      <c r="C8" s="17"/>
      <c r="D8" s="1">
        <v>2</v>
      </c>
      <c r="E8" s="1">
        <v>1</v>
      </c>
      <c r="F8" s="1">
        <v>1</v>
      </c>
      <c r="G8" s="1">
        <v>2</v>
      </c>
      <c r="H8" s="1">
        <v>1</v>
      </c>
      <c r="I8" s="1">
        <v>1</v>
      </c>
      <c r="J8" s="4">
        <f>SUM(D8:I8)</f>
        <v>8</v>
      </c>
      <c r="K8" s="5">
        <f>AVERAGE(D8:I8)</f>
        <v>1.3333333333333333</v>
      </c>
      <c r="L8" s="13" t="str">
        <f t="shared" ref="L8:L35" si="0">IF(D8="","",VLOOKUP(K8,$K$103:$L$105,2,TRUE))</f>
        <v>І ур</v>
      </c>
      <c r="M8" s="1">
        <v>2</v>
      </c>
      <c r="N8" s="1">
        <v>2</v>
      </c>
      <c r="O8" s="1">
        <v>2</v>
      </c>
      <c r="P8" s="1">
        <v>2</v>
      </c>
      <c r="Q8" s="1">
        <v>2</v>
      </c>
      <c r="R8" s="4">
        <f>SUM(M8:Q8)</f>
        <v>10</v>
      </c>
      <c r="S8" s="5">
        <f>AVERAGE(M8:Q8)</f>
        <v>2</v>
      </c>
      <c r="T8" s="13" t="str">
        <f t="shared" ref="T8:T35" si="1">IF(M8="","",VLOOKUP(S8,$K$103:$L$105,2,TRUE))</f>
        <v>ІІ ур</v>
      </c>
      <c r="U8" s="1">
        <v>1</v>
      </c>
      <c r="V8" s="1">
        <v>2</v>
      </c>
      <c r="W8" s="1">
        <v>1</v>
      </c>
      <c r="X8" s="1">
        <v>2</v>
      </c>
      <c r="Y8" s="1">
        <v>1</v>
      </c>
      <c r="Z8" s="1">
        <v>2</v>
      </c>
      <c r="AA8" s="1">
        <v>1</v>
      </c>
      <c r="AB8" s="4">
        <f>SUM(U8:AA8)</f>
        <v>10</v>
      </c>
      <c r="AC8" s="5">
        <f>AVERAGE(U8:AA8)</f>
        <v>1.4285714285714286</v>
      </c>
      <c r="AD8" s="13" t="str">
        <f t="shared" ref="AD8:AD35" si="2">IF(U8="","",VLOOKUP(AC8,$K$103:$L$105,2,TRUE))</f>
        <v>І ур</v>
      </c>
      <c r="AE8" s="7">
        <f>J8+R8+AB8</f>
        <v>28</v>
      </c>
      <c r="AF8" s="6">
        <f>AE8/18</f>
        <v>1.5555555555555556</v>
      </c>
      <c r="AG8" s="13" t="str">
        <f t="shared" ref="AG8:AG35" si="3">IF(X8="","",VLOOKUP(AF8,$K$103:$L$105,2,TRUE))</f>
        <v>І ур</v>
      </c>
    </row>
    <row r="9" spans="1:34" ht="16.5" thickBot="1" x14ac:dyDescent="0.3">
      <c r="B9" s="1">
        <v>2</v>
      </c>
      <c r="C9" s="18"/>
      <c r="D9" s="1">
        <v>2</v>
      </c>
      <c r="E9" s="1">
        <v>3</v>
      </c>
      <c r="F9" s="1">
        <v>3</v>
      </c>
      <c r="G9" s="1">
        <v>2</v>
      </c>
      <c r="H9" s="1">
        <v>3</v>
      </c>
      <c r="I9" s="1">
        <v>3</v>
      </c>
      <c r="J9" s="4">
        <f t="shared" ref="J9:J35" si="4">SUM(D9:I9)</f>
        <v>16</v>
      </c>
      <c r="K9" s="5">
        <f t="shared" ref="K9:K35" si="5">AVERAGE(D9:I9)</f>
        <v>2.6666666666666665</v>
      </c>
      <c r="L9" s="13" t="str">
        <f t="shared" si="0"/>
        <v>ІІІ ур</v>
      </c>
      <c r="M9" s="1">
        <v>3</v>
      </c>
      <c r="N9" s="1">
        <v>2</v>
      </c>
      <c r="O9" s="1">
        <v>3</v>
      </c>
      <c r="P9" s="1">
        <v>3</v>
      </c>
      <c r="Q9" s="1">
        <v>3</v>
      </c>
      <c r="R9" s="4">
        <f t="shared" ref="R9:R35" si="6">SUM(M9:Q9)</f>
        <v>14</v>
      </c>
      <c r="S9" s="5">
        <f t="shared" ref="S9:S35" si="7">AVERAGE(M9:Q9)</f>
        <v>2.8</v>
      </c>
      <c r="T9" s="13" t="str">
        <f t="shared" si="1"/>
        <v>ІІІ ур</v>
      </c>
      <c r="U9" s="1">
        <v>2</v>
      </c>
      <c r="V9" s="1">
        <v>3</v>
      </c>
      <c r="W9" s="1">
        <v>3</v>
      </c>
      <c r="X9" s="1">
        <v>2</v>
      </c>
      <c r="Y9" s="1">
        <v>3</v>
      </c>
      <c r="Z9" s="1">
        <v>3</v>
      </c>
      <c r="AA9" s="1">
        <v>3</v>
      </c>
      <c r="AB9" s="4">
        <f t="shared" ref="AB9:AB35" si="8">SUM(U9:AA9)</f>
        <v>19</v>
      </c>
      <c r="AC9" s="5">
        <f t="shared" ref="AC9:AC35" si="9">AVERAGE(U9:AA9)</f>
        <v>2.7142857142857144</v>
      </c>
      <c r="AD9" s="13" t="str">
        <f t="shared" si="2"/>
        <v>ІІІ ур</v>
      </c>
      <c r="AE9" s="7">
        <f t="shared" ref="AE9:AE35" si="10">J9+R9+AB9</f>
        <v>49</v>
      </c>
      <c r="AF9" s="6">
        <f t="shared" ref="AF9:AF35" si="11">AE9/18</f>
        <v>2.7222222222222223</v>
      </c>
      <c r="AG9" s="13" t="str">
        <f t="shared" si="3"/>
        <v>ІІІ ур</v>
      </c>
    </row>
    <row r="10" spans="1:34" ht="16.5" thickBot="1" x14ac:dyDescent="0.3">
      <c r="B10" s="1">
        <v>3</v>
      </c>
      <c r="C10" s="18"/>
      <c r="D10" s="1">
        <v>2</v>
      </c>
      <c r="E10" s="1">
        <v>2</v>
      </c>
      <c r="F10" s="1">
        <v>2</v>
      </c>
      <c r="G10" s="1">
        <v>1</v>
      </c>
      <c r="H10" s="1">
        <v>1</v>
      </c>
      <c r="I10" s="1">
        <v>1</v>
      </c>
      <c r="J10" s="4">
        <f t="shared" si="4"/>
        <v>9</v>
      </c>
      <c r="K10" s="5">
        <f t="shared" si="5"/>
        <v>1.5</v>
      </c>
      <c r="L10" s="13" t="str">
        <f t="shared" si="0"/>
        <v>І ур</v>
      </c>
      <c r="M10" s="1">
        <v>2</v>
      </c>
      <c r="N10" s="1">
        <v>2</v>
      </c>
      <c r="O10" s="1">
        <v>1</v>
      </c>
      <c r="P10" s="1">
        <v>1</v>
      </c>
      <c r="Q10" s="1">
        <v>1</v>
      </c>
      <c r="R10" s="4">
        <f t="shared" si="6"/>
        <v>7</v>
      </c>
      <c r="S10" s="5">
        <f t="shared" si="7"/>
        <v>1.4</v>
      </c>
      <c r="T10" s="13" t="str">
        <f t="shared" si="1"/>
        <v>І ур</v>
      </c>
      <c r="U10" s="1">
        <v>2</v>
      </c>
      <c r="V10" s="1">
        <v>1</v>
      </c>
      <c r="W10" s="1">
        <v>2</v>
      </c>
      <c r="X10" s="1">
        <v>1</v>
      </c>
      <c r="Y10" s="1">
        <v>1</v>
      </c>
      <c r="Z10" s="1">
        <v>1</v>
      </c>
      <c r="AA10" s="1">
        <v>1</v>
      </c>
      <c r="AB10" s="4">
        <f t="shared" si="8"/>
        <v>9</v>
      </c>
      <c r="AC10" s="5">
        <f t="shared" si="9"/>
        <v>1.2857142857142858</v>
      </c>
      <c r="AD10" s="13" t="str">
        <f t="shared" si="2"/>
        <v>І ур</v>
      </c>
      <c r="AE10" s="7">
        <f t="shared" si="10"/>
        <v>25</v>
      </c>
      <c r="AF10" s="6">
        <f t="shared" si="11"/>
        <v>1.3888888888888888</v>
      </c>
      <c r="AG10" s="13" t="str">
        <f t="shared" si="3"/>
        <v>І ур</v>
      </c>
    </row>
    <row r="11" spans="1:34" ht="16.5" thickBot="1" x14ac:dyDescent="0.3">
      <c r="B11" s="1">
        <v>4</v>
      </c>
      <c r="C11" s="18"/>
      <c r="D11" s="1">
        <v>2</v>
      </c>
      <c r="E11" s="1">
        <v>2</v>
      </c>
      <c r="F11" s="1">
        <v>2</v>
      </c>
      <c r="G11" s="1">
        <v>2</v>
      </c>
      <c r="H11" s="1">
        <v>2</v>
      </c>
      <c r="I11" s="1">
        <v>2</v>
      </c>
      <c r="J11" s="4">
        <f t="shared" si="4"/>
        <v>12</v>
      </c>
      <c r="K11" s="5">
        <f t="shared" si="5"/>
        <v>2</v>
      </c>
      <c r="L11" s="13" t="str">
        <f t="shared" si="0"/>
        <v>ІІ ур</v>
      </c>
      <c r="M11" s="1">
        <v>2</v>
      </c>
      <c r="N11" s="1">
        <v>2</v>
      </c>
      <c r="O11" s="1">
        <v>3</v>
      </c>
      <c r="P11" s="1">
        <v>2</v>
      </c>
      <c r="Q11" s="1">
        <v>2</v>
      </c>
      <c r="R11" s="4">
        <f t="shared" si="6"/>
        <v>11</v>
      </c>
      <c r="S11" s="5">
        <f t="shared" si="7"/>
        <v>2.2000000000000002</v>
      </c>
      <c r="T11" s="13" t="str">
        <f t="shared" si="1"/>
        <v>ІІ ур</v>
      </c>
      <c r="U11" s="1">
        <v>2</v>
      </c>
      <c r="V11" s="1">
        <v>2</v>
      </c>
      <c r="W11" s="1">
        <v>2</v>
      </c>
      <c r="X11" s="1">
        <v>3</v>
      </c>
      <c r="Y11" s="1">
        <v>2</v>
      </c>
      <c r="Z11" s="1">
        <v>2</v>
      </c>
      <c r="AA11" s="1">
        <v>2</v>
      </c>
      <c r="AB11" s="4">
        <f t="shared" si="8"/>
        <v>15</v>
      </c>
      <c r="AC11" s="5">
        <f t="shared" si="9"/>
        <v>2.1428571428571428</v>
      </c>
      <c r="AD11" s="13" t="str">
        <f t="shared" si="2"/>
        <v>ІІ ур</v>
      </c>
      <c r="AE11" s="7">
        <f t="shared" si="10"/>
        <v>38</v>
      </c>
      <c r="AF11" s="6">
        <f t="shared" si="11"/>
        <v>2.1111111111111112</v>
      </c>
      <c r="AG11" s="13" t="str">
        <f t="shared" si="3"/>
        <v>ІІ ур</v>
      </c>
    </row>
    <row r="12" spans="1:34" ht="16.5" thickBot="1" x14ac:dyDescent="0.3">
      <c r="B12" s="1">
        <v>5</v>
      </c>
      <c r="C12" s="18"/>
      <c r="D12" s="1">
        <v>3</v>
      </c>
      <c r="E12" s="1">
        <v>3</v>
      </c>
      <c r="F12" s="1">
        <v>3</v>
      </c>
      <c r="G12" s="1">
        <v>3</v>
      </c>
      <c r="H12" s="1">
        <v>3</v>
      </c>
      <c r="I12" s="1">
        <v>3</v>
      </c>
      <c r="J12" s="4">
        <f t="shared" si="4"/>
        <v>18</v>
      </c>
      <c r="K12" s="5">
        <f t="shared" si="5"/>
        <v>3</v>
      </c>
      <c r="L12" s="13" t="str">
        <f t="shared" si="0"/>
        <v>ІІІ ур</v>
      </c>
      <c r="M12" s="1">
        <v>3</v>
      </c>
      <c r="N12" s="1">
        <v>2</v>
      </c>
      <c r="O12" s="1">
        <v>3</v>
      </c>
      <c r="P12" s="1">
        <v>2</v>
      </c>
      <c r="Q12" s="1">
        <v>3</v>
      </c>
      <c r="R12" s="4">
        <f t="shared" si="6"/>
        <v>13</v>
      </c>
      <c r="S12" s="5">
        <f t="shared" si="7"/>
        <v>2.6</v>
      </c>
      <c r="T12" s="13" t="str">
        <f t="shared" si="1"/>
        <v>ІІІ ур</v>
      </c>
      <c r="U12" s="1">
        <v>3</v>
      </c>
      <c r="V12" s="1">
        <v>3</v>
      </c>
      <c r="W12" s="1">
        <v>3</v>
      </c>
      <c r="X12" s="1">
        <v>3</v>
      </c>
      <c r="Y12" s="1">
        <v>3</v>
      </c>
      <c r="Z12" s="1">
        <v>3</v>
      </c>
      <c r="AA12" s="1">
        <v>3</v>
      </c>
      <c r="AB12" s="4">
        <f t="shared" si="8"/>
        <v>21</v>
      </c>
      <c r="AC12" s="5">
        <f t="shared" si="9"/>
        <v>3</v>
      </c>
      <c r="AD12" s="13" t="str">
        <f t="shared" si="2"/>
        <v>ІІІ ур</v>
      </c>
      <c r="AE12" s="7">
        <f t="shared" si="10"/>
        <v>52</v>
      </c>
      <c r="AF12" s="6">
        <f t="shared" si="11"/>
        <v>2.8888888888888888</v>
      </c>
      <c r="AG12" s="13" t="str">
        <f t="shared" si="3"/>
        <v>ІІІ ур</v>
      </c>
    </row>
    <row r="13" spans="1:34" ht="16.5" thickBot="1" x14ac:dyDescent="0.3">
      <c r="B13" s="1">
        <v>6</v>
      </c>
      <c r="C13" s="18"/>
      <c r="D13" s="1">
        <v>2</v>
      </c>
      <c r="E13" s="1">
        <v>1</v>
      </c>
      <c r="F13" s="1">
        <v>2</v>
      </c>
      <c r="G13" s="1">
        <v>2</v>
      </c>
      <c r="H13" s="1">
        <v>1</v>
      </c>
      <c r="I13" s="1">
        <v>1</v>
      </c>
      <c r="J13" s="4">
        <f t="shared" si="4"/>
        <v>9</v>
      </c>
      <c r="K13" s="5">
        <f t="shared" si="5"/>
        <v>1.5</v>
      </c>
      <c r="L13" s="13" t="str">
        <f t="shared" si="0"/>
        <v>І ур</v>
      </c>
      <c r="M13" s="1">
        <v>3</v>
      </c>
      <c r="N13" s="1">
        <v>3</v>
      </c>
      <c r="O13" s="1">
        <v>2</v>
      </c>
      <c r="P13" s="1">
        <v>3</v>
      </c>
      <c r="Q13" s="1">
        <v>2</v>
      </c>
      <c r="R13" s="4">
        <f t="shared" si="6"/>
        <v>13</v>
      </c>
      <c r="S13" s="5">
        <f t="shared" si="7"/>
        <v>2.6</v>
      </c>
      <c r="T13" s="13" t="str">
        <f t="shared" si="1"/>
        <v>ІІІ ур</v>
      </c>
      <c r="U13" s="1">
        <v>3</v>
      </c>
      <c r="V13" s="1">
        <v>3</v>
      </c>
      <c r="W13" s="1">
        <v>3</v>
      </c>
      <c r="X13" s="1">
        <v>2</v>
      </c>
      <c r="Y13" s="1">
        <v>3</v>
      </c>
      <c r="Z13" s="1">
        <v>2</v>
      </c>
      <c r="AA13" s="1">
        <v>2</v>
      </c>
      <c r="AB13" s="4">
        <f t="shared" si="8"/>
        <v>18</v>
      </c>
      <c r="AC13" s="5">
        <f t="shared" si="9"/>
        <v>2.5714285714285716</v>
      </c>
      <c r="AD13" s="13" t="str">
        <f t="shared" si="2"/>
        <v>ІІ ур</v>
      </c>
      <c r="AE13" s="7">
        <f t="shared" si="10"/>
        <v>40</v>
      </c>
      <c r="AF13" s="6">
        <f t="shared" si="11"/>
        <v>2.2222222222222223</v>
      </c>
      <c r="AG13" s="13" t="str">
        <f t="shared" si="3"/>
        <v>ІІ ур</v>
      </c>
    </row>
    <row r="14" spans="1:34" ht="16.5" thickBot="1" x14ac:dyDescent="0.3">
      <c r="B14" s="1">
        <v>7</v>
      </c>
      <c r="C14" s="18"/>
      <c r="D14" s="1">
        <v>2</v>
      </c>
      <c r="E14" s="1">
        <v>2</v>
      </c>
      <c r="F14" s="1">
        <v>1</v>
      </c>
      <c r="G14" s="1">
        <v>1</v>
      </c>
      <c r="H14" s="1">
        <v>1</v>
      </c>
      <c r="I14" s="1">
        <v>2</v>
      </c>
      <c r="J14" s="4">
        <f t="shared" si="4"/>
        <v>9</v>
      </c>
      <c r="K14" s="5">
        <f t="shared" si="5"/>
        <v>1.5</v>
      </c>
      <c r="L14" s="13" t="str">
        <f t="shared" si="0"/>
        <v>І ур</v>
      </c>
      <c r="M14" s="1">
        <v>2</v>
      </c>
      <c r="N14" s="1">
        <v>2</v>
      </c>
      <c r="O14" s="1">
        <v>2</v>
      </c>
      <c r="P14" s="1">
        <v>2</v>
      </c>
      <c r="Q14" s="1">
        <v>2</v>
      </c>
      <c r="R14" s="4">
        <f t="shared" si="6"/>
        <v>10</v>
      </c>
      <c r="S14" s="5">
        <f t="shared" si="7"/>
        <v>2</v>
      </c>
      <c r="T14" s="13" t="str">
        <f t="shared" si="1"/>
        <v>ІІ ур</v>
      </c>
      <c r="U14" s="1">
        <v>2</v>
      </c>
      <c r="V14" s="1">
        <v>2</v>
      </c>
      <c r="W14" s="1">
        <v>2</v>
      </c>
      <c r="X14" s="1">
        <v>2</v>
      </c>
      <c r="Y14" s="1">
        <v>2</v>
      </c>
      <c r="Z14" s="1">
        <v>2</v>
      </c>
      <c r="AA14" s="1">
        <v>2</v>
      </c>
      <c r="AB14" s="4">
        <f t="shared" si="8"/>
        <v>14</v>
      </c>
      <c r="AC14" s="5">
        <f t="shared" si="9"/>
        <v>2</v>
      </c>
      <c r="AD14" s="13" t="str">
        <f t="shared" si="2"/>
        <v>ІІ ур</v>
      </c>
      <c r="AE14" s="7">
        <f t="shared" si="10"/>
        <v>33</v>
      </c>
      <c r="AF14" s="6">
        <f t="shared" si="11"/>
        <v>1.8333333333333333</v>
      </c>
      <c r="AG14" s="13" t="str">
        <f t="shared" si="3"/>
        <v>ІІ ур</v>
      </c>
    </row>
    <row r="15" spans="1:34" ht="16.5" thickBot="1" x14ac:dyDescent="0.3">
      <c r="B15" s="1">
        <v>8</v>
      </c>
      <c r="C15" s="18"/>
      <c r="D15" s="1">
        <v>2</v>
      </c>
      <c r="E15" s="1">
        <v>2</v>
      </c>
      <c r="F15" s="1">
        <v>2</v>
      </c>
      <c r="G15" s="1">
        <v>3</v>
      </c>
      <c r="H15" s="1">
        <v>3</v>
      </c>
      <c r="I15" s="1">
        <v>3</v>
      </c>
      <c r="J15" s="4">
        <f t="shared" si="4"/>
        <v>15</v>
      </c>
      <c r="K15" s="5">
        <f t="shared" si="5"/>
        <v>2.5</v>
      </c>
      <c r="L15" s="13" t="str">
        <f t="shared" si="0"/>
        <v>ІІ ур</v>
      </c>
      <c r="M15" s="1">
        <v>3</v>
      </c>
      <c r="N15" s="1">
        <v>3</v>
      </c>
      <c r="O15" s="1">
        <v>3</v>
      </c>
      <c r="P15" s="1">
        <v>3</v>
      </c>
      <c r="Q15" s="1">
        <v>3</v>
      </c>
      <c r="R15" s="4">
        <f t="shared" si="6"/>
        <v>15</v>
      </c>
      <c r="S15" s="5">
        <f t="shared" si="7"/>
        <v>3</v>
      </c>
      <c r="T15" s="13" t="str">
        <f t="shared" si="1"/>
        <v>ІІІ ур</v>
      </c>
      <c r="U15" s="1">
        <v>2</v>
      </c>
      <c r="V15" s="1">
        <v>2</v>
      </c>
      <c r="W15" s="1">
        <v>2</v>
      </c>
      <c r="X15" s="1">
        <v>2</v>
      </c>
      <c r="Y15" s="1">
        <v>2</v>
      </c>
      <c r="Z15" s="1">
        <v>2</v>
      </c>
      <c r="AA15" s="1">
        <v>3</v>
      </c>
      <c r="AB15" s="4">
        <f t="shared" si="8"/>
        <v>15</v>
      </c>
      <c r="AC15" s="5">
        <f t="shared" si="9"/>
        <v>2.1428571428571428</v>
      </c>
      <c r="AD15" s="13" t="str">
        <f t="shared" si="2"/>
        <v>ІІ ур</v>
      </c>
      <c r="AE15" s="7">
        <f t="shared" si="10"/>
        <v>45</v>
      </c>
      <c r="AF15" s="6">
        <f t="shared" si="11"/>
        <v>2.5</v>
      </c>
      <c r="AG15" s="13" t="str">
        <f t="shared" si="3"/>
        <v>ІІ ур</v>
      </c>
    </row>
    <row r="16" spans="1:34" ht="16.5" thickBot="1" x14ac:dyDescent="0.3">
      <c r="B16" s="1">
        <v>9</v>
      </c>
      <c r="C16" s="18"/>
      <c r="D16" s="1">
        <v>2</v>
      </c>
      <c r="E16" s="1">
        <v>1</v>
      </c>
      <c r="F16" s="1">
        <v>1</v>
      </c>
      <c r="G16" s="1">
        <v>1</v>
      </c>
      <c r="H16" s="1">
        <v>2</v>
      </c>
      <c r="I16" s="1">
        <v>2</v>
      </c>
      <c r="J16" s="4">
        <f t="shared" si="4"/>
        <v>9</v>
      </c>
      <c r="K16" s="5">
        <f t="shared" si="5"/>
        <v>1.5</v>
      </c>
      <c r="L16" s="13" t="str">
        <f t="shared" si="0"/>
        <v>І ур</v>
      </c>
      <c r="M16" s="1">
        <v>1</v>
      </c>
      <c r="N16" s="1">
        <v>2</v>
      </c>
      <c r="O16" s="1">
        <v>1</v>
      </c>
      <c r="P16" s="1">
        <v>1</v>
      </c>
      <c r="Q16" s="1">
        <v>2</v>
      </c>
      <c r="R16" s="4">
        <f t="shared" si="6"/>
        <v>7</v>
      </c>
      <c r="S16" s="5">
        <f t="shared" si="7"/>
        <v>1.4</v>
      </c>
      <c r="T16" s="13" t="str">
        <f t="shared" si="1"/>
        <v>І ур</v>
      </c>
      <c r="U16" s="1">
        <v>2</v>
      </c>
      <c r="V16" s="1">
        <v>1</v>
      </c>
      <c r="W16" s="1">
        <v>1</v>
      </c>
      <c r="X16" s="1">
        <v>1</v>
      </c>
      <c r="Y16" s="1">
        <v>2</v>
      </c>
      <c r="Z16" s="1">
        <v>2</v>
      </c>
      <c r="AA16" s="1">
        <v>2</v>
      </c>
      <c r="AB16" s="4">
        <f t="shared" si="8"/>
        <v>11</v>
      </c>
      <c r="AC16" s="5">
        <f t="shared" si="9"/>
        <v>1.5714285714285714</v>
      </c>
      <c r="AD16" s="13" t="str">
        <f t="shared" si="2"/>
        <v>І ур</v>
      </c>
      <c r="AE16" s="7">
        <f t="shared" si="10"/>
        <v>27</v>
      </c>
      <c r="AF16" s="6">
        <f t="shared" si="11"/>
        <v>1.5</v>
      </c>
      <c r="AG16" s="13" t="str">
        <f t="shared" si="3"/>
        <v>І ур</v>
      </c>
    </row>
    <row r="17" spans="2:33" ht="16.5" thickBot="1" x14ac:dyDescent="0.3">
      <c r="B17" s="1">
        <v>10</v>
      </c>
      <c r="C17" s="18"/>
      <c r="D17" s="1">
        <v>2</v>
      </c>
      <c r="E17" s="1">
        <v>2</v>
      </c>
      <c r="F17" s="1">
        <v>1</v>
      </c>
      <c r="G17" s="1">
        <v>1</v>
      </c>
      <c r="H17" s="1">
        <v>1</v>
      </c>
      <c r="I17" s="1">
        <v>2</v>
      </c>
      <c r="J17" s="4">
        <f t="shared" si="4"/>
        <v>9</v>
      </c>
      <c r="K17" s="5">
        <f t="shared" si="5"/>
        <v>1.5</v>
      </c>
      <c r="L17" s="13" t="str">
        <f t="shared" si="0"/>
        <v>І ур</v>
      </c>
      <c r="M17" s="1">
        <v>2</v>
      </c>
      <c r="N17" s="1">
        <v>2</v>
      </c>
      <c r="O17" s="1">
        <v>2</v>
      </c>
      <c r="P17" s="1">
        <v>2</v>
      </c>
      <c r="Q17" s="1">
        <v>2</v>
      </c>
      <c r="R17" s="4">
        <f t="shared" si="6"/>
        <v>10</v>
      </c>
      <c r="S17" s="5">
        <f t="shared" si="7"/>
        <v>2</v>
      </c>
      <c r="T17" s="13" t="str">
        <f t="shared" si="1"/>
        <v>ІІ ур</v>
      </c>
      <c r="U17" s="1">
        <v>2</v>
      </c>
      <c r="V17" s="1">
        <v>2</v>
      </c>
      <c r="W17" s="1">
        <v>2</v>
      </c>
      <c r="X17" s="1">
        <v>2</v>
      </c>
      <c r="Y17" s="1">
        <v>2</v>
      </c>
      <c r="Z17" s="1">
        <v>2</v>
      </c>
      <c r="AA17" s="1">
        <v>2</v>
      </c>
      <c r="AB17" s="4">
        <f t="shared" si="8"/>
        <v>14</v>
      </c>
      <c r="AC17" s="5">
        <f t="shared" si="9"/>
        <v>2</v>
      </c>
      <c r="AD17" s="13" t="str">
        <f t="shared" si="2"/>
        <v>ІІ ур</v>
      </c>
      <c r="AE17" s="7">
        <f t="shared" si="10"/>
        <v>33</v>
      </c>
      <c r="AF17" s="6">
        <f t="shared" si="11"/>
        <v>1.8333333333333333</v>
      </c>
      <c r="AG17" s="13" t="str">
        <f t="shared" si="3"/>
        <v>ІІ ур</v>
      </c>
    </row>
    <row r="18" spans="2:33" ht="16.5" thickBot="1" x14ac:dyDescent="0.3">
      <c r="B18" s="1">
        <v>11</v>
      </c>
      <c r="C18" s="18"/>
      <c r="D18" s="1">
        <v>1</v>
      </c>
      <c r="E18" s="1">
        <v>2</v>
      </c>
      <c r="F18" s="1">
        <v>2</v>
      </c>
      <c r="G18" s="1">
        <v>2</v>
      </c>
      <c r="H18" s="1">
        <v>1</v>
      </c>
      <c r="I18" s="1">
        <v>1</v>
      </c>
      <c r="J18" s="4">
        <f t="shared" si="4"/>
        <v>9</v>
      </c>
      <c r="K18" s="5">
        <f t="shared" si="5"/>
        <v>1.5</v>
      </c>
      <c r="L18" s="13" t="str">
        <f t="shared" si="0"/>
        <v>І ур</v>
      </c>
      <c r="M18" s="1">
        <v>3</v>
      </c>
      <c r="N18" s="1">
        <v>3</v>
      </c>
      <c r="O18" s="1">
        <v>3</v>
      </c>
      <c r="P18" s="1">
        <v>2</v>
      </c>
      <c r="Q18" s="1">
        <v>3</v>
      </c>
      <c r="R18" s="4">
        <f t="shared" si="6"/>
        <v>14</v>
      </c>
      <c r="S18" s="5">
        <f t="shared" si="7"/>
        <v>2.8</v>
      </c>
      <c r="T18" s="13" t="str">
        <f t="shared" si="1"/>
        <v>ІІІ ур</v>
      </c>
      <c r="U18" s="1">
        <v>3</v>
      </c>
      <c r="V18" s="1">
        <v>3</v>
      </c>
      <c r="W18" s="1">
        <v>3</v>
      </c>
      <c r="X18" s="1">
        <v>3</v>
      </c>
      <c r="Y18" s="1">
        <v>3</v>
      </c>
      <c r="Z18" s="1">
        <v>3</v>
      </c>
      <c r="AA18" s="1">
        <v>3</v>
      </c>
      <c r="AB18" s="4">
        <f t="shared" si="8"/>
        <v>21</v>
      </c>
      <c r="AC18" s="5">
        <f t="shared" si="9"/>
        <v>3</v>
      </c>
      <c r="AD18" s="13" t="str">
        <f t="shared" si="2"/>
        <v>ІІІ ур</v>
      </c>
      <c r="AE18" s="7">
        <f t="shared" si="10"/>
        <v>44</v>
      </c>
      <c r="AF18" s="6">
        <f t="shared" si="11"/>
        <v>2.4444444444444446</v>
      </c>
      <c r="AG18" s="13" t="str">
        <f t="shared" si="3"/>
        <v>ІІ ур</v>
      </c>
    </row>
    <row r="19" spans="2:33" ht="16.5" thickBot="1" x14ac:dyDescent="0.3">
      <c r="B19" s="1">
        <v>12</v>
      </c>
      <c r="C19" s="18"/>
      <c r="D19" s="1">
        <v>2</v>
      </c>
      <c r="E19" s="1">
        <v>2</v>
      </c>
      <c r="F19" s="1">
        <v>1</v>
      </c>
      <c r="G19" s="1">
        <v>2</v>
      </c>
      <c r="H19" s="1">
        <v>2</v>
      </c>
      <c r="I19" s="1">
        <v>2</v>
      </c>
      <c r="J19" s="4">
        <f t="shared" si="4"/>
        <v>11</v>
      </c>
      <c r="K19" s="5">
        <f t="shared" si="5"/>
        <v>1.8333333333333333</v>
      </c>
      <c r="L19" s="13" t="str">
        <f t="shared" si="0"/>
        <v>ІІ ур</v>
      </c>
      <c r="M19" s="1">
        <v>2</v>
      </c>
      <c r="N19" s="1">
        <v>2</v>
      </c>
      <c r="O19" s="1">
        <v>2</v>
      </c>
      <c r="P19" s="1">
        <v>2</v>
      </c>
      <c r="Q19" s="1">
        <v>2</v>
      </c>
      <c r="R19" s="4">
        <f t="shared" si="6"/>
        <v>10</v>
      </c>
      <c r="S19" s="5">
        <f t="shared" si="7"/>
        <v>2</v>
      </c>
      <c r="T19" s="13" t="str">
        <f t="shared" si="1"/>
        <v>ІІ ур</v>
      </c>
      <c r="U19" s="1">
        <v>2</v>
      </c>
      <c r="V19" s="1">
        <v>2</v>
      </c>
      <c r="W19" s="1">
        <v>2</v>
      </c>
      <c r="X19" s="1">
        <v>2</v>
      </c>
      <c r="Y19" s="1">
        <v>2</v>
      </c>
      <c r="Z19" s="1">
        <v>2</v>
      </c>
      <c r="AA19" s="1">
        <v>2</v>
      </c>
      <c r="AB19" s="4">
        <f t="shared" si="8"/>
        <v>14</v>
      </c>
      <c r="AC19" s="5">
        <f t="shared" si="9"/>
        <v>2</v>
      </c>
      <c r="AD19" s="13" t="str">
        <f t="shared" si="2"/>
        <v>ІІ ур</v>
      </c>
      <c r="AE19" s="7">
        <f t="shared" si="10"/>
        <v>35</v>
      </c>
      <c r="AF19" s="6">
        <f t="shared" si="11"/>
        <v>1.9444444444444444</v>
      </c>
      <c r="AG19" s="13" t="str">
        <f t="shared" si="3"/>
        <v>ІІ ур</v>
      </c>
    </row>
    <row r="20" spans="2:33" ht="16.5" thickBot="1" x14ac:dyDescent="0.3">
      <c r="B20" s="1">
        <v>13</v>
      </c>
      <c r="C20" s="18"/>
      <c r="D20" s="1">
        <v>2</v>
      </c>
      <c r="E20" s="1">
        <v>3</v>
      </c>
      <c r="F20" s="1">
        <v>3</v>
      </c>
      <c r="G20" s="1">
        <v>2</v>
      </c>
      <c r="H20" s="1">
        <v>2</v>
      </c>
      <c r="I20" s="1">
        <v>2</v>
      </c>
      <c r="J20" s="4">
        <f t="shared" si="4"/>
        <v>14</v>
      </c>
      <c r="K20" s="5">
        <f t="shared" si="5"/>
        <v>2.3333333333333335</v>
      </c>
      <c r="L20" s="13" t="str">
        <f t="shared" si="0"/>
        <v>ІІ ур</v>
      </c>
      <c r="M20" s="1">
        <v>3</v>
      </c>
      <c r="N20" s="1">
        <v>2</v>
      </c>
      <c r="O20" s="1">
        <v>3</v>
      </c>
      <c r="P20" s="1">
        <v>3</v>
      </c>
      <c r="Q20" s="1">
        <v>3</v>
      </c>
      <c r="R20" s="4">
        <f t="shared" si="6"/>
        <v>14</v>
      </c>
      <c r="S20" s="5">
        <f t="shared" si="7"/>
        <v>2.8</v>
      </c>
      <c r="T20" s="13" t="str">
        <f t="shared" si="1"/>
        <v>ІІІ ур</v>
      </c>
      <c r="U20" s="1">
        <v>3</v>
      </c>
      <c r="V20" s="1">
        <v>3</v>
      </c>
      <c r="W20" s="1">
        <v>2</v>
      </c>
      <c r="X20" s="1">
        <v>3</v>
      </c>
      <c r="Y20" s="1">
        <v>2</v>
      </c>
      <c r="Z20" s="1">
        <v>3</v>
      </c>
      <c r="AA20" s="1">
        <v>3</v>
      </c>
      <c r="AB20" s="4">
        <f t="shared" si="8"/>
        <v>19</v>
      </c>
      <c r="AC20" s="5">
        <f t="shared" si="9"/>
        <v>2.7142857142857144</v>
      </c>
      <c r="AD20" s="13" t="str">
        <f t="shared" si="2"/>
        <v>ІІІ ур</v>
      </c>
      <c r="AE20" s="7">
        <f t="shared" si="10"/>
        <v>47</v>
      </c>
      <c r="AF20" s="6">
        <f t="shared" si="11"/>
        <v>2.6111111111111112</v>
      </c>
      <c r="AG20" s="13" t="str">
        <f t="shared" si="3"/>
        <v>ІІІ ур</v>
      </c>
    </row>
    <row r="21" spans="2:33" ht="16.5" thickBot="1" x14ac:dyDescent="0.3">
      <c r="B21" s="1">
        <v>14</v>
      </c>
      <c r="C21" s="18"/>
      <c r="D21" s="1">
        <v>1</v>
      </c>
      <c r="E21" s="1">
        <v>2</v>
      </c>
      <c r="F21" s="1">
        <v>2</v>
      </c>
      <c r="G21" s="1">
        <v>1</v>
      </c>
      <c r="H21" s="1">
        <v>1</v>
      </c>
      <c r="I21" s="1">
        <v>2</v>
      </c>
      <c r="J21" s="4">
        <f t="shared" si="4"/>
        <v>9</v>
      </c>
      <c r="K21" s="5">
        <f t="shared" si="5"/>
        <v>1.5</v>
      </c>
      <c r="L21" s="13" t="str">
        <f t="shared" si="0"/>
        <v>І ур</v>
      </c>
      <c r="M21" s="1">
        <v>2</v>
      </c>
      <c r="N21" s="1">
        <v>2</v>
      </c>
      <c r="O21" s="1">
        <v>1</v>
      </c>
      <c r="P21" s="1">
        <v>1</v>
      </c>
      <c r="Q21" s="1">
        <v>1</v>
      </c>
      <c r="R21" s="4">
        <f t="shared" si="6"/>
        <v>7</v>
      </c>
      <c r="S21" s="5">
        <f t="shared" si="7"/>
        <v>1.4</v>
      </c>
      <c r="T21" s="13" t="str">
        <f t="shared" si="1"/>
        <v>І ур</v>
      </c>
      <c r="U21" s="1">
        <v>1</v>
      </c>
      <c r="V21" s="1">
        <v>2</v>
      </c>
      <c r="W21" s="1">
        <v>1</v>
      </c>
      <c r="X21" s="1">
        <v>2</v>
      </c>
      <c r="Y21" s="1">
        <v>1</v>
      </c>
      <c r="Z21" s="1">
        <v>1</v>
      </c>
      <c r="AA21" s="1">
        <v>2</v>
      </c>
      <c r="AB21" s="4">
        <f t="shared" si="8"/>
        <v>10</v>
      </c>
      <c r="AC21" s="5">
        <f t="shared" si="9"/>
        <v>1.4285714285714286</v>
      </c>
      <c r="AD21" s="13" t="str">
        <f t="shared" si="2"/>
        <v>І ур</v>
      </c>
      <c r="AE21" s="7">
        <f t="shared" si="10"/>
        <v>26</v>
      </c>
      <c r="AF21" s="6">
        <f t="shared" si="11"/>
        <v>1.4444444444444444</v>
      </c>
      <c r="AG21" s="13" t="str">
        <f t="shared" si="3"/>
        <v>І ур</v>
      </c>
    </row>
    <row r="22" spans="2:33" ht="16.5" thickBot="1" x14ac:dyDescent="0.3">
      <c r="B22" s="1">
        <v>15</v>
      </c>
      <c r="C22" s="18"/>
      <c r="D22" s="1">
        <v>3</v>
      </c>
      <c r="E22" s="1">
        <v>3</v>
      </c>
      <c r="F22" s="1">
        <v>3</v>
      </c>
      <c r="G22" s="1">
        <v>2</v>
      </c>
      <c r="H22" s="1">
        <v>3</v>
      </c>
      <c r="I22" s="1">
        <v>3</v>
      </c>
      <c r="J22" s="4">
        <f t="shared" si="4"/>
        <v>17</v>
      </c>
      <c r="K22" s="5">
        <f t="shared" si="5"/>
        <v>2.8333333333333335</v>
      </c>
      <c r="L22" s="13" t="str">
        <f t="shared" si="0"/>
        <v>ІІІ ур</v>
      </c>
      <c r="M22" s="1">
        <v>3</v>
      </c>
      <c r="N22" s="1">
        <v>3</v>
      </c>
      <c r="O22" s="1">
        <v>3</v>
      </c>
      <c r="P22" s="1">
        <v>2</v>
      </c>
      <c r="Q22" s="1">
        <v>3</v>
      </c>
      <c r="R22" s="4">
        <f t="shared" si="6"/>
        <v>14</v>
      </c>
      <c r="S22" s="5">
        <f t="shared" si="7"/>
        <v>2.8</v>
      </c>
      <c r="T22" s="13" t="str">
        <f t="shared" si="1"/>
        <v>ІІІ ур</v>
      </c>
      <c r="U22" s="1">
        <v>2</v>
      </c>
      <c r="V22" s="1">
        <v>3</v>
      </c>
      <c r="W22" s="1">
        <v>3</v>
      </c>
      <c r="X22" s="1">
        <v>3</v>
      </c>
      <c r="Y22" s="1">
        <v>3</v>
      </c>
      <c r="Z22" s="1">
        <v>2</v>
      </c>
      <c r="AA22" s="1">
        <v>3</v>
      </c>
      <c r="AB22" s="4">
        <f t="shared" si="8"/>
        <v>19</v>
      </c>
      <c r="AC22" s="5">
        <f t="shared" si="9"/>
        <v>2.7142857142857144</v>
      </c>
      <c r="AD22" s="13" t="str">
        <f t="shared" si="2"/>
        <v>ІІІ ур</v>
      </c>
      <c r="AE22" s="7">
        <f t="shared" si="10"/>
        <v>50</v>
      </c>
      <c r="AF22" s="6">
        <f t="shared" si="11"/>
        <v>2.7777777777777777</v>
      </c>
      <c r="AG22" s="13" t="str">
        <f t="shared" si="3"/>
        <v>ІІІ ур</v>
      </c>
    </row>
    <row r="23" spans="2:33" ht="16.5" thickBot="1" x14ac:dyDescent="0.3">
      <c r="B23" s="1">
        <v>16</v>
      </c>
      <c r="C23" s="18"/>
      <c r="D23" s="1">
        <v>2</v>
      </c>
      <c r="E23" s="1">
        <v>1</v>
      </c>
      <c r="F23" s="1">
        <v>2</v>
      </c>
      <c r="G23" s="1">
        <v>2</v>
      </c>
      <c r="H23" s="1">
        <v>1</v>
      </c>
      <c r="I23" s="1">
        <v>1</v>
      </c>
      <c r="J23" s="4">
        <f t="shared" si="4"/>
        <v>9</v>
      </c>
      <c r="K23" s="5">
        <f t="shared" si="5"/>
        <v>1.5</v>
      </c>
      <c r="L23" s="13" t="str">
        <f t="shared" si="0"/>
        <v>І ур</v>
      </c>
      <c r="M23" s="1">
        <v>2</v>
      </c>
      <c r="N23" s="1">
        <v>2</v>
      </c>
      <c r="O23" s="1">
        <v>2</v>
      </c>
      <c r="P23" s="1">
        <v>2</v>
      </c>
      <c r="Q23" s="1">
        <v>2</v>
      </c>
      <c r="R23" s="4">
        <f t="shared" si="6"/>
        <v>10</v>
      </c>
      <c r="S23" s="5">
        <f t="shared" si="7"/>
        <v>2</v>
      </c>
      <c r="T23" s="13" t="str">
        <f t="shared" si="1"/>
        <v>ІІ ур</v>
      </c>
      <c r="U23" s="1">
        <v>2</v>
      </c>
      <c r="V23" s="1">
        <v>2</v>
      </c>
      <c r="W23" s="1">
        <v>2</v>
      </c>
      <c r="X23" s="1">
        <v>2</v>
      </c>
      <c r="Y23" s="1">
        <v>2</v>
      </c>
      <c r="Z23" s="1">
        <v>2</v>
      </c>
      <c r="AA23" s="1">
        <v>2</v>
      </c>
      <c r="AB23" s="4">
        <f t="shared" si="8"/>
        <v>14</v>
      </c>
      <c r="AC23" s="5">
        <f t="shared" si="9"/>
        <v>2</v>
      </c>
      <c r="AD23" s="13" t="str">
        <f t="shared" si="2"/>
        <v>ІІ ур</v>
      </c>
      <c r="AE23" s="7">
        <f t="shared" si="10"/>
        <v>33</v>
      </c>
      <c r="AF23" s="6">
        <f t="shared" si="11"/>
        <v>1.8333333333333333</v>
      </c>
      <c r="AG23" s="13" t="str">
        <f t="shared" si="3"/>
        <v>ІІ ур</v>
      </c>
    </row>
    <row r="24" spans="2:33" ht="16.5" thickBot="1" x14ac:dyDescent="0.3">
      <c r="B24" s="1">
        <v>17</v>
      </c>
      <c r="C24" s="18"/>
      <c r="D24" s="1">
        <v>2</v>
      </c>
      <c r="E24" s="1">
        <v>2</v>
      </c>
      <c r="F24" s="1">
        <v>2</v>
      </c>
      <c r="G24" s="1">
        <v>2</v>
      </c>
      <c r="H24" s="1">
        <v>2</v>
      </c>
      <c r="I24" s="1">
        <v>3</v>
      </c>
      <c r="J24" s="4">
        <f t="shared" si="4"/>
        <v>13</v>
      </c>
      <c r="K24" s="5">
        <f t="shared" si="5"/>
        <v>2.1666666666666665</v>
      </c>
      <c r="L24" s="13" t="str">
        <f t="shared" si="0"/>
        <v>ІІ ур</v>
      </c>
      <c r="M24" s="1">
        <v>2</v>
      </c>
      <c r="N24" s="1">
        <v>2</v>
      </c>
      <c r="O24" s="1">
        <v>2</v>
      </c>
      <c r="P24" s="1">
        <v>2</v>
      </c>
      <c r="Q24" s="1">
        <v>2</v>
      </c>
      <c r="R24" s="4">
        <f t="shared" si="6"/>
        <v>10</v>
      </c>
      <c r="S24" s="5">
        <f t="shared" si="7"/>
        <v>2</v>
      </c>
      <c r="T24" s="13" t="str">
        <f t="shared" si="1"/>
        <v>ІІ ур</v>
      </c>
      <c r="U24" s="1">
        <v>2</v>
      </c>
      <c r="V24" s="1">
        <v>2</v>
      </c>
      <c r="W24" s="1">
        <v>2</v>
      </c>
      <c r="X24" s="1">
        <v>2</v>
      </c>
      <c r="Y24" s="1">
        <v>2</v>
      </c>
      <c r="Z24" s="1">
        <v>2</v>
      </c>
      <c r="AA24" s="1">
        <v>2</v>
      </c>
      <c r="AB24" s="4">
        <f t="shared" si="8"/>
        <v>14</v>
      </c>
      <c r="AC24" s="5">
        <f t="shared" si="9"/>
        <v>2</v>
      </c>
      <c r="AD24" s="13" t="str">
        <f t="shared" si="2"/>
        <v>ІІ ур</v>
      </c>
      <c r="AE24" s="7">
        <f t="shared" si="10"/>
        <v>37</v>
      </c>
      <c r="AF24" s="6">
        <f t="shared" si="11"/>
        <v>2.0555555555555554</v>
      </c>
      <c r="AG24" s="13" t="str">
        <f t="shared" si="3"/>
        <v>ІІ ур</v>
      </c>
    </row>
    <row r="25" spans="2:33" ht="16.5" thickBot="1" x14ac:dyDescent="0.3">
      <c r="B25" s="1">
        <v>18</v>
      </c>
      <c r="C25" s="18"/>
      <c r="D25" s="1">
        <v>2</v>
      </c>
      <c r="E25" s="1">
        <v>2</v>
      </c>
      <c r="F25" s="1">
        <v>3</v>
      </c>
      <c r="G25" s="1">
        <v>3</v>
      </c>
      <c r="H25" s="1">
        <v>3</v>
      </c>
      <c r="I25" s="1">
        <v>3</v>
      </c>
      <c r="J25" s="4">
        <f t="shared" si="4"/>
        <v>16</v>
      </c>
      <c r="K25" s="5">
        <f t="shared" si="5"/>
        <v>2.6666666666666665</v>
      </c>
      <c r="L25" s="13" t="str">
        <f t="shared" si="0"/>
        <v>ІІІ ур</v>
      </c>
      <c r="M25" s="1">
        <v>3</v>
      </c>
      <c r="N25" s="1">
        <v>2</v>
      </c>
      <c r="O25" s="1">
        <v>3</v>
      </c>
      <c r="P25" s="1">
        <v>3</v>
      </c>
      <c r="Q25" s="1">
        <v>3</v>
      </c>
      <c r="R25" s="4">
        <f t="shared" si="6"/>
        <v>14</v>
      </c>
      <c r="S25" s="5">
        <f t="shared" si="7"/>
        <v>2.8</v>
      </c>
      <c r="T25" s="13" t="str">
        <f t="shared" si="1"/>
        <v>ІІІ ур</v>
      </c>
      <c r="U25" s="1">
        <v>3</v>
      </c>
      <c r="V25" s="1">
        <v>3</v>
      </c>
      <c r="W25" s="1">
        <v>2</v>
      </c>
      <c r="X25" s="1">
        <v>2</v>
      </c>
      <c r="Y25" s="1">
        <v>3</v>
      </c>
      <c r="Z25" s="1">
        <v>3</v>
      </c>
      <c r="AA25" s="1">
        <v>3</v>
      </c>
      <c r="AB25" s="4">
        <f t="shared" si="8"/>
        <v>19</v>
      </c>
      <c r="AC25" s="5">
        <f t="shared" si="9"/>
        <v>2.7142857142857144</v>
      </c>
      <c r="AD25" s="13" t="str">
        <f t="shared" si="2"/>
        <v>ІІІ ур</v>
      </c>
      <c r="AE25" s="7">
        <f t="shared" si="10"/>
        <v>49</v>
      </c>
      <c r="AF25" s="6">
        <f t="shared" si="11"/>
        <v>2.7222222222222223</v>
      </c>
      <c r="AG25" s="13" t="str">
        <f t="shared" si="3"/>
        <v>ІІІ ур</v>
      </c>
    </row>
    <row r="26" spans="2:33" ht="16.5" thickBot="1" x14ac:dyDescent="0.3">
      <c r="B26" s="1">
        <v>19</v>
      </c>
      <c r="C26" s="18"/>
      <c r="D26" s="1">
        <v>2</v>
      </c>
      <c r="E26" s="1">
        <v>2</v>
      </c>
      <c r="F26" s="1">
        <v>3</v>
      </c>
      <c r="G26" s="1">
        <v>3</v>
      </c>
      <c r="H26" s="1">
        <v>2</v>
      </c>
      <c r="I26" s="1">
        <v>3</v>
      </c>
      <c r="J26" s="4">
        <f t="shared" si="4"/>
        <v>15</v>
      </c>
      <c r="K26" s="5">
        <f t="shared" si="5"/>
        <v>2.5</v>
      </c>
      <c r="L26" s="13" t="str">
        <f t="shared" si="0"/>
        <v>ІІ ур</v>
      </c>
      <c r="M26" s="1">
        <v>2</v>
      </c>
      <c r="N26" s="1">
        <v>3</v>
      </c>
      <c r="O26" s="1">
        <v>3</v>
      </c>
      <c r="P26" s="1">
        <v>3</v>
      </c>
      <c r="Q26" s="1">
        <v>2</v>
      </c>
      <c r="R26" s="4">
        <f t="shared" si="6"/>
        <v>13</v>
      </c>
      <c r="S26" s="5">
        <f t="shared" si="7"/>
        <v>2.6</v>
      </c>
      <c r="T26" s="13" t="str">
        <f t="shared" si="1"/>
        <v>ІІІ ур</v>
      </c>
      <c r="U26" s="1">
        <v>2</v>
      </c>
      <c r="V26" s="1">
        <v>2</v>
      </c>
      <c r="W26" s="1">
        <v>3</v>
      </c>
      <c r="X26" s="1">
        <v>3</v>
      </c>
      <c r="Y26" s="1">
        <v>3</v>
      </c>
      <c r="Z26" s="1">
        <v>3</v>
      </c>
      <c r="AA26" s="1">
        <v>3</v>
      </c>
      <c r="AB26" s="4">
        <f t="shared" si="8"/>
        <v>19</v>
      </c>
      <c r="AC26" s="5">
        <f t="shared" si="9"/>
        <v>2.7142857142857144</v>
      </c>
      <c r="AD26" s="13" t="str">
        <f t="shared" si="2"/>
        <v>ІІІ ур</v>
      </c>
      <c r="AE26" s="7">
        <f t="shared" si="10"/>
        <v>47</v>
      </c>
      <c r="AF26" s="6">
        <f t="shared" si="11"/>
        <v>2.6111111111111112</v>
      </c>
      <c r="AG26" s="13" t="str">
        <f t="shared" si="3"/>
        <v>ІІІ ур</v>
      </c>
    </row>
    <row r="27" spans="2:33" ht="16.5" thickBot="1" x14ac:dyDescent="0.3">
      <c r="B27" s="1">
        <v>20</v>
      </c>
      <c r="C27" s="18"/>
      <c r="D27" s="1">
        <v>2</v>
      </c>
      <c r="E27" s="1">
        <v>2</v>
      </c>
      <c r="F27" s="1">
        <v>2</v>
      </c>
      <c r="G27" s="1">
        <v>2</v>
      </c>
      <c r="H27" s="1">
        <v>3</v>
      </c>
      <c r="I27" s="1">
        <v>2</v>
      </c>
      <c r="J27" s="4">
        <f t="shared" si="4"/>
        <v>13</v>
      </c>
      <c r="K27" s="5">
        <f t="shared" si="5"/>
        <v>2.1666666666666665</v>
      </c>
      <c r="L27" s="13" t="str">
        <f t="shared" si="0"/>
        <v>ІІ ур</v>
      </c>
      <c r="M27" s="1">
        <v>3</v>
      </c>
      <c r="N27" s="1">
        <v>2</v>
      </c>
      <c r="O27" s="1">
        <v>2</v>
      </c>
      <c r="P27" s="1">
        <v>3</v>
      </c>
      <c r="Q27" s="1">
        <v>3</v>
      </c>
      <c r="R27" s="4">
        <f t="shared" si="6"/>
        <v>13</v>
      </c>
      <c r="S27" s="5">
        <f t="shared" si="7"/>
        <v>2.6</v>
      </c>
      <c r="T27" s="13" t="str">
        <f t="shared" si="1"/>
        <v>ІІІ ур</v>
      </c>
      <c r="U27" s="1">
        <v>3</v>
      </c>
      <c r="V27" s="1">
        <v>3</v>
      </c>
      <c r="W27" s="1">
        <v>2</v>
      </c>
      <c r="X27" s="1">
        <v>3</v>
      </c>
      <c r="Y27" s="1">
        <v>2</v>
      </c>
      <c r="Z27" s="1">
        <v>3</v>
      </c>
      <c r="AA27" s="1">
        <v>3</v>
      </c>
      <c r="AB27" s="4">
        <f t="shared" si="8"/>
        <v>19</v>
      </c>
      <c r="AC27" s="5">
        <f t="shared" si="9"/>
        <v>2.7142857142857144</v>
      </c>
      <c r="AD27" s="13" t="str">
        <f t="shared" si="2"/>
        <v>ІІІ ур</v>
      </c>
      <c r="AE27" s="7">
        <f t="shared" si="10"/>
        <v>45</v>
      </c>
      <c r="AF27" s="6">
        <f t="shared" si="11"/>
        <v>2.5</v>
      </c>
      <c r="AG27" s="13" t="str">
        <f t="shared" si="3"/>
        <v>ІІ ур</v>
      </c>
    </row>
    <row r="28" spans="2:33" ht="16.5" thickBot="1" x14ac:dyDescent="0.3">
      <c r="B28" s="1">
        <v>21</v>
      </c>
      <c r="C28" s="18"/>
      <c r="D28" s="1">
        <v>2</v>
      </c>
      <c r="E28" s="1">
        <v>2</v>
      </c>
      <c r="F28" s="1">
        <v>2</v>
      </c>
      <c r="G28" s="1">
        <v>3</v>
      </c>
      <c r="H28" s="1">
        <v>3</v>
      </c>
      <c r="I28" s="1">
        <v>3</v>
      </c>
      <c r="J28" s="4">
        <f t="shared" si="4"/>
        <v>15</v>
      </c>
      <c r="K28" s="5">
        <f t="shared" si="5"/>
        <v>2.5</v>
      </c>
      <c r="L28" s="13" t="str">
        <f t="shared" si="0"/>
        <v>ІІ ур</v>
      </c>
      <c r="M28" s="1">
        <v>3</v>
      </c>
      <c r="N28" s="1">
        <v>3</v>
      </c>
      <c r="O28" s="1">
        <v>3</v>
      </c>
      <c r="P28" s="1">
        <v>2</v>
      </c>
      <c r="Q28" s="1">
        <v>2</v>
      </c>
      <c r="R28" s="4">
        <f t="shared" si="6"/>
        <v>13</v>
      </c>
      <c r="S28" s="5">
        <f t="shared" si="7"/>
        <v>2.6</v>
      </c>
      <c r="T28" s="13" t="str">
        <f t="shared" si="1"/>
        <v>ІІІ ур</v>
      </c>
      <c r="U28" s="1">
        <v>3</v>
      </c>
      <c r="V28" s="1">
        <v>2</v>
      </c>
      <c r="W28" s="1">
        <v>3</v>
      </c>
      <c r="X28" s="1">
        <v>3</v>
      </c>
      <c r="Y28" s="1">
        <v>3</v>
      </c>
      <c r="Z28" s="1">
        <v>2</v>
      </c>
      <c r="AA28" s="1">
        <v>3</v>
      </c>
      <c r="AB28" s="4">
        <f t="shared" si="8"/>
        <v>19</v>
      </c>
      <c r="AC28" s="5">
        <f t="shared" si="9"/>
        <v>2.7142857142857144</v>
      </c>
      <c r="AD28" s="13" t="str">
        <f t="shared" si="2"/>
        <v>ІІІ ур</v>
      </c>
      <c r="AE28" s="7">
        <f t="shared" si="10"/>
        <v>47</v>
      </c>
      <c r="AF28" s="6">
        <f t="shared" si="11"/>
        <v>2.6111111111111112</v>
      </c>
      <c r="AG28" s="13" t="str">
        <f t="shared" si="3"/>
        <v>ІІІ ур</v>
      </c>
    </row>
    <row r="29" spans="2:33" ht="16.5" thickBot="1" x14ac:dyDescent="0.3">
      <c r="B29" s="1">
        <v>22</v>
      </c>
      <c r="C29" s="18"/>
      <c r="D29" s="1">
        <v>2</v>
      </c>
      <c r="E29" s="1">
        <v>2</v>
      </c>
      <c r="F29" s="1">
        <v>2</v>
      </c>
      <c r="G29" s="1">
        <v>2</v>
      </c>
      <c r="H29" s="1">
        <v>2</v>
      </c>
      <c r="I29" s="1">
        <v>2</v>
      </c>
      <c r="J29" s="4">
        <f t="shared" si="4"/>
        <v>12</v>
      </c>
      <c r="K29" s="5">
        <f t="shared" si="5"/>
        <v>2</v>
      </c>
      <c r="L29" s="13" t="str">
        <f t="shared" si="0"/>
        <v>ІІ ур</v>
      </c>
      <c r="M29" s="1">
        <v>2</v>
      </c>
      <c r="N29" s="1">
        <v>2</v>
      </c>
      <c r="O29" s="1">
        <v>2</v>
      </c>
      <c r="P29" s="1">
        <v>2</v>
      </c>
      <c r="Q29" s="1">
        <v>2</v>
      </c>
      <c r="R29" s="4">
        <f t="shared" si="6"/>
        <v>10</v>
      </c>
      <c r="S29" s="5">
        <f t="shared" si="7"/>
        <v>2</v>
      </c>
      <c r="T29" s="13" t="str">
        <f t="shared" si="1"/>
        <v>ІІ ур</v>
      </c>
      <c r="U29" s="1">
        <v>3</v>
      </c>
      <c r="V29" s="1">
        <v>3</v>
      </c>
      <c r="W29" s="1">
        <v>3</v>
      </c>
      <c r="X29" s="1">
        <v>2</v>
      </c>
      <c r="Y29" s="1">
        <v>3</v>
      </c>
      <c r="Z29" s="1">
        <v>3</v>
      </c>
      <c r="AA29" s="1">
        <v>3</v>
      </c>
      <c r="AB29" s="4">
        <f t="shared" si="8"/>
        <v>20</v>
      </c>
      <c r="AC29" s="5">
        <f t="shared" si="9"/>
        <v>2.8571428571428572</v>
      </c>
      <c r="AD29" s="13" t="str">
        <f t="shared" si="2"/>
        <v>ІІІ ур</v>
      </c>
      <c r="AE29" s="7">
        <f t="shared" si="10"/>
        <v>42</v>
      </c>
      <c r="AF29" s="6">
        <f t="shared" si="11"/>
        <v>2.3333333333333335</v>
      </c>
      <c r="AG29" s="13" t="str">
        <f t="shared" si="3"/>
        <v>ІІ ур</v>
      </c>
    </row>
    <row r="30" spans="2:33" ht="16.5" thickBot="1" x14ac:dyDescent="0.3">
      <c r="B30" s="1">
        <v>23</v>
      </c>
      <c r="C30" s="18"/>
      <c r="D30" s="1">
        <v>2</v>
      </c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4">
        <f t="shared" si="4"/>
        <v>7</v>
      </c>
      <c r="K30" s="5">
        <f t="shared" si="5"/>
        <v>1.1666666666666667</v>
      </c>
      <c r="L30" s="13" t="str">
        <f t="shared" si="0"/>
        <v>І ур</v>
      </c>
      <c r="M30" s="1">
        <v>1</v>
      </c>
      <c r="N30" s="1">
        <v>2</v>
      </c>
      <c r="O30" s="1">
        <v>1</v>
      </c>
      <c r="P30" s="1">
        <v>1</v>
      </c>
      <c r="Q30" s="1">
        <v>2</v>
      </c>
      <c r="R30" s="4">
        <f t="shared" si="6"/>
        <v>7</v>
      </c>
      <c r="S30" s="5">
        <f t="shared" si="7"/>
        <v>1.4</v>
      </c>
      <c r="T30" s="13" t="str">
        <f t="shared" si="1"/>
        <v>І ур</v>
      </c>
      <c r="U30" s="1">
        <v>1</v>
      </c>
      <c r="V30" s="1">
        <v>2</v>
      </c>
      <c r="W30" s="1">
        <v>1</v>
      </c>
      <c r="X30" s="1">
        <v>1</v>
      </c>
      <c r="Y30" s="1">
        <v>2</v>
      </c>
      <c r="Z30" s="1">
        <v>1</v>
      </c>
      <c r="AA30" s="1">
        <v>2</v>
      </c>
      <c r="AB30" s="4">
        <f t="shared" si="8"/>
        <v>10</v>
      </c>
      <c r="AC30" s="5">
        <f t="shared" si="9"/>
        <v>1.4285714285714286</v>
      </c>
      <c r="AD30" s="13" t="str">
        <f t="shared" si="2"/>
        <v>І ур</v>
      </c>
      <c r="AE30" s="7">
        <f t="shared" si="10"/>
        <v>24</v>
      </c>
      <c r="AF30" s="6">
        <f t="shared" si="11"/>
        <v>1.3333333333333333</v>
      </c>
      <c r="AG30" s="13" t="str">
        <f t="shared" si="3"/>
        <v>І ур</v>
      </c>
    </row>
    <row r="31" spans="2:33" ht="16.5" thickBot="1" x14ac:dyDescent="0.3">
      <c r="B31" s="1">
        <v>24</v>
      </c>
      <c r="C31" s="18"/>
      <c r="D31" s="1">
        <v>2</v>
      </c>
      <c r="E31" s="1">
        <v>2</v>
      </c>
      <c r="F31" s="1">
        <v>3</v>
      </c>
      <c r="G31" s="1">
        <v>3</v>
      </c>
      <c r="H31" s="1">
        <v>3</v>
      </c>
      <c r="I31" s="1">
        <v>3</v>
      </c>
      <c r="J31" s="4">
        <f t="shared" si="4"/>
        <v>16</v>
      </c>
      <c r="K31" s="5">
        <f t="shared" si="5"/>
        <v>2.6666666666666665</v>
      </c>
      <c r="L31" s="13" t="str">
        <f t="shared" si="0"/>
        <v>ІІІ ур</v>
      </c>
      <c r="M31" s="1">
        <v>3</v>
      </c>
      <c r="N31" s="1">
        <v>3</v>
      </c>
      <c r="O31" s="1">
        <v>3</v>
      </c>
      <c r="P31" s="1">
        <v>2</v>
      </c>
      <c r="Q31" s="1">
        <v>2</v>
      </c>
      <c r="R31" s="4">
        <f t="shared" si="6"/>
        <v>13</v>
      </c>
      <c r="S31" s="5">
        <f t="shared" si="7"/>
        <v>2.6</v>
      </c>
      <c r="T31" s="13" t="str">
        <f t="shared" si="1"/>
        <v>ІІІ ур</v>
      </c>
      <c r="U31" s="1">
        <v>3</v>
      </c>
      <c r="V31" s="1">
        <v>3</v>
      </c>
      <c r="W31" s="1">
        <v>3</v>
      </c>
      <c r="X31" s="1">
        <v>3</v>
      </c>
      <c r="Y31" s="1">
        <v>2</v>
      </c>
      <c r="Z31" s="1">
        <v>3</v>
      </c>
      <c r="AA31" s="1">
        <v>3</v>
      </c>
      <c r="AB31" s="4">
        <f t="shared" si="8"/>
        <v>20</v>
      </c>
      <c r="AC31" s="5">
        <f t="shared" si="9"/>
        <v>2.8571428571428572</v>
      </c>
      <c r="AD31" s="13" t="str">
        <f t="shared" si="2"/>
        <v>ІІІ ур</v>
      </c>
      <c r="AE31" s="7">
        <f t="shared" si="10"/>
        <v>49</v>
      </c>
      <c r="AF31" s="6">
        <f t="shared" si="11"/>
        <v>2.7222222222222223</v>
      </c>
      <c r="AG31" s="13" t="str">
        <f t="shared" si="3"/>
        <v>ІІІ ур</v>
      </c>
    </row>
    <row r="32" spans="2:33" ht="16.5" thickBot="1" x14ac:dyDescent="0.3">
      <c r="B32" s="1">
        <v>25</v>
      </c>
      <c r="C32" s="18"/>
      <c r="D32" s="1">
        <v>3</v>
      </c>
      <c r="E32" s="1">
        <v>2</v>
      </c>
      <c r="F32" s="1">
        <v>2</v>
      </c>
      <c r="G32" s="1">
        <v>3</v>
      </c>
      <c r="H32" s="1">
        <v>3</v>
      </c>
      <c r="I32" s="1">
        <v>3</v>
      </c>
      <c r="J32" s="4">
        <f t="shared" si="4"/>
        <v>16</v>
      </c>
      <c r="K32" s="5">
        <f t="shared" si="5"/>
        <v>2.6666666666666665</v>
      </c>
      <c r="L32" s="13" t="str">
        <f t="shared" si="0"/>
        <v>ІІІ ур</v>
      </c>
      <c r="M32" s="1">
        <v>2</v>
      </c>
      <c r="N32" s="1">
        <v>3</v>
      </c>
      <c r="O32" s="1">
        <v>3</v>
      </c>
      <c r="P32" s="1">
        <v>3</v>
      </c>
      <c r="Q32" s="1">
        <v>2</v>
      </c>
      <c r="R32" s="4">
        <f t="shared" si="6"/>
        <v>13</v>
      </c>
      <c r="S32" s="5">
        <f t="shared" si="7"/>
        <v>2.6</v>
      </c>
      <c r="T32" s="13" t="str">
        <f t="shared" si="1"/>
        <v>ІІІ ур</v>
      </c>
      <c r="U32" s="1">
        <v>2</v>
      </c>
      <c r="V32" s="1">
        <v>2</v>
      </c>
      <c r="W32" s="1">
        <v>3</v>
      </c>
      <c r="X32" s="1">
        <v>3</v>
      </c>
      <c r="Y32" s="1">
        <v>3</v>
      </c>
      <c r="Z32" s="1">
        <v>3</v>
      </c>
      <c r="AA32" s="1">
        <v>3</v>
      </c>
      <c r="AB32" s="4">
        <f t="shared" si="8"/>
        <v>19</v>
      </c>
      <c r="AC32" s="5">
        <f t="shared" si="9"/>
        <v>2.7142857142857144</v>
      </c>
      <c r="AD32" s="13" t="str">
        <f t="shared" si="2"/>
        <v>ІІІ ур</v>
      </c>
      <c r="AE32" s="7">
        <f t="shared" si="10"/>
        <v>48</v>
      </c>
      <c r="AF32" s="6">
        <f t="shared" si="11"/>
        <v>2.6666666666666665</v>
      </c>
      <c r="AG32" s="13" t="str">
        <f t="shared" si="3"/>
        <v>ІІІ ур</v>
      </c>
    </row>
    <row r="33" spans="2:33" ht="16.5" thickBot="1" x14ac:dyDescent="0.3">
      <c r="B33" s="1">
        <v>26</v>
      </c>
      <c r="C33" s="19"/>
      <c r="D33" s="1">
        <v>2</v>
      </c>
      <c r="E33" s="1">
        <v>1</v>
      </c>
      <c r="F33" s="1">
        <v>2</v>
      </c>
      <c r="G33" s="1">
        <v>1</v>
      </c>
      <c r="H33" s="1">
        <v>1</v>
      </c>
      <c r="I33" s="1">
        <v>2</v>
      </c>
      <c r="J33" s="4">
        <f t="shared" si="4"/>
        <v>9</v>
      </c>
      <c r="K33" s="5">
        <f t="shared" si="5"/>
        <v>1.5</v>
      </c>
      <c r="L33" s="13" t="str">
        <f t="shared" si="0"/>
        <v>І ур</v>
      </c>
      <c r="M33" s="1">
        <v>1</v>
      </c>
      <c r="N33" s="1">
        <v>2</v>
      </c>
      <c r="O33" s="1">
        <v>2</v>
      </c>
      <c r="P33" s="1">
        <v>1</v>
      </c>
      <c r="Q33" s="1">
        <v>1</v>
      </c>
      <c r="R33" s="4">
        <f t="shared" si="6"/>
        <v>7</v>
      </c>
      <c r="S33" s="5">
        <f t="shared" si="7"/>
        <v>1.4</v>
      </c>
      <c r="T33" s="13" t="str">
        <f t="shared" si="1"/>
        <v>І ур</v>
      </c>
      <c r="U33" s="1">
        <v>2</v>
      </c>
      <c r="V33" s="1">
        <v>1</v>
      </c>
      <c r="W33" s="1">
        <v>2</v>
      </c>
      <c r="X33" s="1">
        <v>1</v>
      </c>
      <c r="Y33" s="1">
        <v>2</v>
      </c>
      <c r="Z33" s="1">
        <v>1</v>
      </c>
      <c r="AA33" s="1">
        <v>2</v>
      </c>
      <c r="AB33" s="4">
        <f t="shared" si="8"/>
        <v>11</v>
      </c>
      <c r="AC33" s="5">
        <f t="shared" si="9"/>
        <v>1.5714285714285714</v>
      </c>
      <c r="AD33" s="13" t="str">
        <f t="shared" si="2"/>
        <v>І ур</v>
      </c>
      <c r="AE33" s="7">
        <f t="shared" si="10"/>
        <v>27</v>
      </c>
      <c r="AF33" s="6">
        <f t="shared" si="11"/>
        <v>1.5</v>
      </c>
      <c r="AG33" s="13" t="str">
        <f t="shared" si="3"/>
        <v>І ур</v>
      </c>
    </row>
    <row r="34" spans="2:33" ht="15.75" x14ac:dyDescent="0.25">
      <c r="B34" s="20">
        <v>27</v>
      </c>
      <c r="C34" s="21"/>
      <c r="D34" s="22">
        <v>2</v>
      </c>
      <c r="E34" s="23">
        <v>1</v>
      </c>
      <c r="F34" s="23">
        <v>2</v>
      </c>
      <c r="G34" s="23">
        <v>2</v>
      </c>
      <c r="H34" s="23">
        <v>2</v>
      </c>
      <c r="I34" s="23">
        <v>2</v>
      </c>
      <c r="J34" s="24">
        <f t="shared" si="4"/>
        <v>11</v>
      </c>
      <c r="K34" s="5">
        <f t="shared" si="5"/>
        <v>1.8333333333333333</v>
      </c>
      <c r="L34" s="13" t="str">
        <f t="shared" si="0"/>
        <v>ІІ ур</v>
      </c>
      <c r="M34" s="22">
        <v>2</v>
      </c>
      <c r="N34" s="23">
        <v>2</v>
      </c>
      <c r="O34" s="23">
        <v>2</v>
      </c>
      <c r="P34" s="23">
        <v>2</v>
      </c>
      <c r="Q34" s="23">
        <v>2</v>
      </c>
      <c r="R34" s="24">
        <f t="shared" si="6"/>
        <v>10</v>
      </c>
      <c r="S34" s="5">
        <f t="shared" si="7"/>
        <v>2</v>
      </c>
      <c r="T34" s="13" t="str">
        <f t="shared" si="1"/>
        <v>ІІ ур</v>
      </c>
      <c r="U34" s="22">
        <v>2</v>
      </c>
      <c r="V34" s="23">
        <v>3</v>
      </c>
      <c r="W34" s="23">
        <v>3</v>
      </c>
      <c r="X34" s="23">
        <v>1</v>
      </c>
      <c r="Y34" s="23">
        <v>1</v>
      </c>
      <c r="Z34" s="23">
        <v>3</v>
      </c>
      <c r="AA34" s="23">
        <v>2</v>
      </c>
      <c r="AB34" s="24">
        <f t="shared" si="8"/>
        <v>15</v>
      </c>
      <c r="AC34" s="5">
        <f t="shared" si="9"/>
        <v>2.1428571428571428</v>
      </c>
      <c r="AD34" s="13" t="str">
        <f t="shared" si="2"/>
        <v>ІІ ур</v>
      </c>
      <c r="AE34" s="7">
        <f t="shared" si="10"/>
        <v>36</v>
      </c>
      <c r="AF34" s="6">
        <f t="shared" si="11"/>
        <v>2</v>
      </c>
      <c r="AG34" s="13" t="str">
        <f t="shared" si="3"/>
        <v>ІІ ур</v>
      </c>
    </row>
    <row r="35" spans="2:33" ht="15.75" x14ac:dyDescent="0.25">
      <c r="B35" s="20">
        <v>28</v>
      </c>
      <c r="C35" s="21"/>
      <c r="D35" s="22">
        <v>2</v>
      </c>
      <c r="E35" s="23">
        <v>1</v>
      </c>
      <c r="F35" s="23">
        <v>2</v>
      </c>
      <c r="G35" s="23">
        <v>2</v>
      </c>
      <c r="H35" s="23">
        <v>2</v>
      </c>
      <c r="I35" s="23">
        <v>2</v>
      </c>
      <c r="J35" s="24">
        <f t="shared" si="4"/>
        <v>11</v>
      </c>
      <c r="K35" s="5">
        <f t="shared" si="5"/>
        <v>1.8333333333333333</v>
      </c>
      <c r="L35" s="13" t="str">
        <f t="shared" si="0"/>
        <v>ІІ ур</v>
      </c>
      <c r="M35" s="22">
        <v>2</v>
      </c>
      <c r="N35" s="23">
        <v>3</v>
      </c>
      <c r="O35" s="23">
        <v>3</v>
      </c>
      <c r="P35" s="23">
        <v>3</v>
      </c>
      <c r="Q35" s="23">
        <v>3</v>
      </c>
      <c r="R35" s="24">
        <f t="shared" si="6"/>
        <v>14</v>
      </c>
      <c r="S35" s="5">
        <f t="shared" si="7"/>
        <v>2.8</v>
      </c>
      <c r="T35" s="13" t="str">
        <f t="shared" si="1"/>
        <v>ІІІ ур</v>
      </c>
      <c r="U35" s="22">
        <v>2</v>
      </c>
      <c r="V35" s="23">
        <v>3</v>
      </c>
      <c r="W35" s="23">
        <v>2</v>
      </c>
      <c r="X35" s="23">
        <v>3</v>
      </c>
      <c r="Y35" s="23">
        <v>2</v>
      </c>
      <c r="Z35" s="23">
        <v>2</v>
      </c>
      <c r="AA35" s="23">
        <v>2</v>
      </c>
      <c r="AB35" s="24">
        <f t="shared" si="8"/>
        <v>16</v>
      </c>
      <c r="AC35" s="5">
        <f t="shared" si="9"/>
        <v>2.2857142857142856</v>
      </c>
      <c r="AD35" s="13" t="str">
        <f t="shared" si="2"/>
        <v>ІІ ур</v>
      </c>
      <c r="AE35" s="7">
        <f t="shared" si="10"/>
        <v>41</v>
      </c>
      <c r="AF35" s="6">
        <f t="shared" si="11"/>
        <v>2.2777777777777777</v>
      </c>
      <c r="AG35" s="13" t="str">
        <f t="shared" si="3"/>
        <v>ІІ ур</v>
      </c>
    </row>
    <row r="36" spans="2:33" x14ac:dyDescent="0.25">
      <c r="B36" s="47"/>
      <c r="C36" s="47"/>
      <c r="D36" s="44"/>
      <c r="E36" s="45"/>
      <c r="F36" s="45"/>
      <c r="G36" s="45"/>
      <c r="H36" s="45"/>
      <c r="I36" s="45"/>
      <c r="J36" s="46"/>
      <c r="K36" s="1" t="s">
        <v>16</v>
      </c>
      <c r="L36" s="11" t="s">
        <v>1</v>
      </c>
      <c r="M36" s="44"/>
      <c r="N36" s="45"/>
      <c r="O36" s="45"/>
      <c r="P36" s="45"/>
      <c r="Q36" s="45"/>
      <c r="R36" s="46"/>
      <c r="S36" s="1" t="s">
        <v>16</v>
      </c>
      <c r="T36" s="11" t="s">
        <v>1</v>
      </c>
      <c r="U36" s="44"/>
      <c r="V36" s="45"/>
      <c r="W36" s="45"/>
      <c r="X36" s="45"/>
      <c r="Y36" s="45"/>
      <c r="Z36" s="45"/>
      <c r="AA36" s="45"/>
      <c r="AB36" s="46"/>
      <c r="AC36" s="1" t="s">
        <v>16</v>
      </c>
      <c r="AD36" s="11" t="s">
        <v>1</v>
      </c>
      <c r="AE36" s="2"/>
      <c r="AF36" s="2"/>
      <c r="AG36" s="2"/>
    </row>
    <row r="37" spans="2:33" x14ac:dyDescent="0.25">
      <c r="B37" s="48"/>
      <c r="C37" s="48"/>
      <c r="D37" s="44" t="s">
        <v>14</v>
      </c>
      <c r="E37" s="45"/>
      <c r="F37" s="45"/>
      <c r="G37" s="45"/>
      <c r="H37" s="45"/>
      <c r="I37" s="45"/>
      <c r="J37" s="46"/>
      <c r="K37" s="10">
        <f>COUNTA(C8:C35)</f>
        <v>0</v>
      </c>
      <c r="L37" s="10">
        <v>100</v>
      </c>
      <c r="M37" s="44" t="s">
        <v>14</v>
      </c>
      <c r="N37" s="45"/>
      <c r="O37" s="45"/>
      <c r="P37" s="45"/>
      <c r="Q37" s="45"/>
      <c r="R37" s="46"/>
      <c r="S37" s="10">
        <f>COUNTA(C8:C35)</f>
        <v>0</v>
      </c>
      <c r="T37" s="10">
        <v>100</v>
      </c>
      <c r="U37" s="44" t="s">
        <v>14</v>
      </c>
      <c r="V37" s="45"/>
      <c r="W37" s="45"/>
      <c r="X37" s="45"/>
      <c r="Y37" s="45"/>
      <c r="Z37" s="45"/>
      <c r="AA37" s="45"/>
      <c r="AB37" s="46"/>
      <c r="AC37" s="10">
        <f>COUNTA(C8:C35)</f>
        <v>0</v>
      </c>
      <c r="AD37" s="10">
        <v>100</v>
      </c>
      <c r="AE37" s="2"/>
      <c r="AF37" s="2"/>
      <c r="AG37" s="2"/>
    </row>
    <row r="38" spans="2:33" x14ac:dyDescent="0.25">
      <c r="B38" s="48"/>
      <c r="C38" s="48"/>
      <c r="D38" s="44" t="s">
        <v>17</v>
      </c>
      <c r="E38" s="45"/>
      <c r="F38" s="45"/>
      <c r="G38" s="45"/>
      <c r="H38" s="45"/>
      <c r="I38" s="45"/>
      <c r="J38" s="46"/>
      <c r="K38" s="14">
        <f>COUNTIF(L8:L35,"І ур")</f>
        <v>11</v>
      </c>
      <c r="L38" s="3" t="e">
        <f>(K38/K37)*100</f>
        <v>#DIV/0!</v>
      </c>
      <c r="M38" s="44" t="s">
        <v>17</v>
      </c>
      <c r="N38" s="45"/>
      <c r="O38" s="45"/>
      <c r="P38" s="45"/>
      <c r="Q38" s="45"/>
      <c r="R38" s="46"/>
      <c r="S38" s="14">
        <f>COUNTIF(T8:T35,"І ур")</f>
        <v>5</v>
      </c>
      <c r="T38" s="3" t="e">
        <f>(S38/S37)*100</f>
        <v>#DIV/0!</v>
      </c>
      <c r="U38" s="44" t="s">
        <v>17</v>
      </c>
      <c r="V38" s="45"/>
      <c r="W38" s="45"/>
      <c r="X38" s="45"/>
      <c r="Y38" s="45"/>
      <c r="Z38" s="45"/>
      <c r="AA38" s="45"/>
      <c r="AB38" s="46"/>
      <c r="AC38" s="14">
        <f>COUNTIF(AD8:AD35,"І ур")</f>
        <v>6</v>
      </c>
      <c r="AD38" s="3" t="e">
        <f>(AC38/AC37)*100</f>
        <v>#DIV/0!</v>
      </c>
      <c r="AE38" s="2"/>
      <c r="AF38" s="2"/>
      <c r="AG38" s="2"/>
    </row>
    <row r="39" spans="2:33" x14ac:dyDescent="0.25">
      <c r="B39" s="48"/>
      <c r="C39" s="48"/>
      <c r="D39" s="44" t="s">
        <v>18</v>
      </c>
      <c r="E39" s="45"/>
      <c r="F39" s="45"/>
      <c r="G39" s="45"/>
      <c r="H39" s="45"/>
      <c r="I39" s="45"/>
      <c r="J39" s="46"/>
      <c r="K39" s="14">
        <f>COUNTIF(L8:L35,"ІІ ур")</f>
        <v>11</v>
      </c>
      <c r="L39" s="3" t="e">
        <f>(K39/K37)*100</f>
        <v>#DIV/0!</v>
      </c>
      <c r="M39" s="44" t="s">
        <v>18</v>
      </c>
      <c r="N39" s="45"/>
      <c r="O39" s="45"/>
      <c r="P39" s="45"/>
      <c r="Q39" s="45"/>
      <c r="R39" s="46"/>
      <c r="S39" s="14">
        <f>COUNTIF(T8:T35,"ІІ ур")</f>
        <v>9</v>
      </c>
      <c r="T39" s="3" t="e">
        <f>(S39/S37)*100</f>
        <v>#DIV/0!</v>
      </c>
      <c r="U39" s="44" t="s">
        <v>18</v>
      </c>
      <c r="V39" s="45"/>
      <c r="W39" s="45"/>
      <c r="X39" s="45"/>
      <c r="Y39" s="45"/>
      <c r="Z39" s="45"/>
      <c r="AA39" s="45"/>
      <c r="AB39" s="46"/>
      <c r="AC39" s="14">
        <f>COUNTIF(AD8:AD35,"ІІ ур")</f>
        <v>10</v>
      </c>
      <c r="AD39" s="3" t="e">
        <f>(AC39/AC37)*100</f>
        <v>#DIV/0!</v>
      </c>
      <c r="AE39" s="2"/>
      <c r="AF39" s="2"/>
      <c r="AG39" s="2"/>
    </row>
    <row r="40" spans="2:33" x14ac:dyDescent="0.25">
      <c r="B40" s="48"/>
      <c r="C40" s="48"/>
      <c r="D40" s="44" t="s">
        <v>23</v>
      </c>
      <c r="E40" s="45"/>
      <c r="F40" s="45"/>
      <c r="G40" s="45"/>
      <c r="H40" s="45"/>
      <c r="I40" s="45"/>
      <c r="J40" s="46"/>
      <c r="K40" s="14">
        <f>COUNTIF(L8:L35,"ІІІ ур")</f>
        <v>6</v>
      </c>
      <c r="L40" s="3" t="e">
        <f>(K40/K37)*100</f>
        <v>#DIV/0!</v>
      </c>
      <c r="M40" s="44" t="s">
        <v>23</v>
      </c>
      <c r="N40" s="45"/>
      <c r="O40" s="45"/>
      <c r="P40" s="45"/>
      <c r="Q40" s="45"/>
      <c r="R40" s="46"/>
      <c r="S40" s="14">
        <f>COUNTIF(T8:T35,"ІІІ ур")</f>
        <v>14</v>
      </c>
      <c r="T40" s="3" t="e">
        <f>(S40/S37)*100</f>
        <v>#DIV/0!</v>
      </c>
      <c r="U40" s="44" t="s">
        <v>23</v>
      </c>
      <c r="V40" s="45"/>
      <c r="W40" s="45"/>
      <c r="X40" s="45"/>
      <c r="Y40" s="45"/>
      <c r="Z40" s="45"/>
      <c r="AA40" s="45"/>
      <c r="AB40" s="46"/>
      <c r="AC40" s="14">
        <f>COUNTIF(AD8:AD35,"ІІІ ур")</f>
        <v>12</v>
      </c>
      <c r="AD40" s="3" t="e">
        <f>(AC40/AC37)*100</f>
        <v>#DIV/0!</v>
      </c>
      <c r="AE40" s="2"/>
      <c r="AF40" s="2"/>
      <c r="AG40" s="2"/>
    </row>
    <row r="41" spans="2:33" x14ac:dyDescent="0.25">
      <c r="B41" s="48"/>
      <c r="C41" s="48"/>
      <c r="D41" s="44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6"/>
      <c r="AF41" s="1" t="s">
        <v>16</v>
      </c>
      <c r="AG41" s="11" t="s">
        <v>1</v>
      </c>
    </row>
    <row r="42" spans="2:33" x14ac:dyDescent="0.25">
      <c r="B42" s="48"/>
      <c r="C42" s="48"/>
      <c r="D42" s="50" t="s">
        <v>15</v>
      </c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2"/>
      <c r="AF42" s="10">
        <f>COUNTA(C8:C35)</f>
        <v>0</v>
      </c>
      <c r="AG42" s="10">
        <v>100</v>
      </c>
    </row>
    <row r="43" spans="2:33" x14ac:dyDescent="0.25">
      <c r="B43" s="48"/>
      <c r="C43" s="48"/>
      <c r="D43" s="43" t="s">
        <v>20</v>
      </c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14">
        <f>COUNTIF(AG8:AG35,"І ур")</f>
        <v>6</v>
      </c>
      <c r="AG43" s="3" t="e">
        <f>(AF43/AF42)*100</f>
        <v>#DIV/0!</v>
      </c>
    </row>
    <row r="44" spans="2:33" x14ac:dyDescent="0.25">
      <c r="B44" s="48"/>
      <c r="C44" s="48"/>
      <c r="D44" s="43" t="s">
        <v>21</v>
      </c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14">
        <f>COUNTIF(AG8:AG35,"ІІ ур")</f>
        <v>13</v>
      </c>
      <c r="AG44" s="3" t="e">
        <f>(AF44/AF42)*100</f>
        <v>#DIV/0!</v>
      </c>
    </row>
    <row r="45" spans="2:33" x14ac:dyDescent="0.25">
      <c r="B45" s="49"/>
      <c r="C45" s="49"/>
      <c r="D45" s="53" t="s">
        <v>22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5"/>
      <c r="AF45" s="14">
        <f>COUNTIF(AG8:AG35,"ІІІ ур")</f>
        <v>9</v>
      </c>
      <c r="AG45" s="3" t="e">
        <f>(AF45/AF42)*100</f>
        <v>#DIV/0!</v>
      </c>
    </row>
    <row r="103" spans="11:12" x14ac:dyDescent="0.25">
      <c r="K103" s="12">
        <v>1</v>
      </c>
      <c r="L103" s="12" t="s">
        <v>2</v>
      </c>
    </row>
    <row r="104" spans="11:12" x14ac:dyDescent="0.25">
      <c r="K104" s="12">
        <v>1.6</v>
      </c>
      <c r="L104" s="12" t="s">
        <v>3</v>
      </c>
    </row>
    <row r="105" spans="11:12" x14ac:dyDescent="0.25">
      <c r="K105" s="12">
        <v>2.6</v>
      </c>
      <c r="L105" s="12" t="s">
        <v>4</v>
      </c>
    </row>
  </sheetData>
  <mergeCells count="43">
    <mergeCell ref="M40:R40"/>
    <mergeCell ref="AC6:AC7"/>
    <mergeCell ref="L6:L7"/>
    <mergeCell ref="R6:R7"/>
    <mergeCell ref="S6:S7"/>
    <mergeCell ref="T6:T7"/>
    <mergeCell ref="D39:J39"/>
    <mergeCell ref="M36:R36"/>
    <mergeCell ref="M37:R37"/>
    <mergeCell ref="M38:R38"/>
    <mergeCell ref="M39:R39"/>
    <mergeCell ref="B36:B45"/>
    <mergeCell ref="C36:C45"/>
    <mergeCell ref="D36:J36"/>
    <mergeCell ref="D37:J37"/>
    <mergeCell ref="U39:AB39"/>
    <mergeCell ref="U40:AB40"/>
    <mergeCell ref="D42:AE42"/>
    <mergeCell ref="D40:J40"/>
    <mergeCell ref="D41:AE41"/>
    <mergeCell ref="D43:AE43"/>
    <mergeCell ref="D44:AE44"/>
    <mergeCell ref="D45:AE45"/>
    <mergeCell ref="U36:AB36"/>
    <mergeCell ref="U37:AB37"/>
    <mergeCell ref="U38:AB38"/>
    <mergeCell ref="D38:J38"/>
    <mergeCell ref="A1:AH1"/>
    <mergeCell ref="A2:AH2"/>
    <mergeCell ref="A3:AH3"/>
    <mergeCell ref="B5:AG5"/>
    <mergeCell ref="B6:B7"/>
    <mergeCell ref="C6:C7"/>
    <mergeCell ref="D6:I6"/>
    <mergeCell ref="M6:Q6"/>
    <mergeCell ref="U6:AA6"/>
    <mergeCell ref="AE6:AE7"/>
    <mergeCell ref="AF6:AF7"/>
    <mergeCell ref="AG6:AG7"/>
    <mergeCell ref="J6:J7"/>
    <mergeCell ref="K6:K7"/>
    <mergeCell ref="AD6:AD7"/>
    <mergeCell ref="AB6:A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05"/>
  <sheetViews>
    <sheetView zoomScale="90" zoomScaleNormal="90" workbookViewId="0">
      <selection activeCell="A4" sqref="A4:AK4"/>
    </sheetView>
  </sheetViews>
  <sheetFormatPr defaultRowHeight="15" x14ac:dyDescent="0.25"/>
  <cols>
    <col min="2" max="2" width="4.7109375" customWidth="1"/>
    <col min="3" max="3" width="34.28515625" customWidth="1"/>
    <col min="4" max="4" width="6.5703125" customWidth="1"/>
    <col min="5" max="5" width="8.5703125" customWidth="1"/>
    <col min="6" max="6" width="14.42578125" customWidth="1"/>
    <col min="7" max="7" width="5.7109375" customWidth="1"/>
    <col min="8" max="8" width="6.140625" customWidth="1"/>
    <col min="9" max="11" width="6" customWidth="1"/>
    <col min="12" max="12" width="10.140625" customWidth="1"/>
    <col min="13" max="14" width="4.7109375" customWidth="1"/>
    <col min="15" max="15" width="9.7109375" customWidth="1"/>
    <col min="16" max="16" width="8.28515625" customWidth="1"/>
    <col min="17" max="17" width="5.85546875" customWidth="1"/>
    <col min="18" max="18" width="4.28515625" customWidth="1"/>
    <col min="19" max="19" width="6" customWidth="1"/>
    <col min="20" max="20" width="7.42578125" customWidth="1"/>
    <col min="21" max="22" width="4.7109375" customWidth="1"/>
    <col min="23" max="23" width="10.140625" customWidth="1"/>
    <col min="24" max="24" width="8.5703125" customWidth="1"/>
    <col min="25" max="25" width="9.28515625" customWidth="1"/>
    <col min="26" max="26" width="11.7109375" customWidth="1"/>
    <col min="27" max="29" width="7.7109375" customWidth="1"/>
    <col min="30" max="30" width="12" customWidth="1"/>
    <col min="31" max="31" width="4.5703125" customWidth="1"/>
    <col min="32" max="32" width="5.85546875" customWidth="1"/>
    <col min="33" max="33" width="9" customWidth="1"/>
  </cols>
  <sheetData>
    <row r="2" spans="1:37" x14ac:dyDescent="0.25">
      <c r="A2" s="28" t="s">
        <v>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37" x14ac:dyDescent="0.25">
      <c r="A3" s="28" t="s">
        <v>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x14ac:dyDescent="0.25">
      <c r="A4" s="28" t="s">
        <v>111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6" spans="1:37" x14ac:dyDescent="0.25">
      <c r="B6" s="29" t="s">
        <v>9</v>
      </c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29"/>
      <c r="AI6" s="29"/>
      <c r="AJ6" s="29"/>
    </row>
    <row r="7" spans="1:37" ht="67.5" customHeight="1" x14ac:dyDescent="0.25">
      <c r="B7" s="31" t="s">
        <v>0</v>
      </c>
      <c r="C7" s="32" t="s">
        <v>10</v>
      </c>
      <c r="D7" s="34" t="s">
        <v>24</v>
      </c>
      <c r="E7" s="35"/>
      <c r="F7" s="35"/>
      <c r="G7" s="35"/>
      <c r="H7" s="35"/>
      <c r="I7" s="35"/>
      <c r="J7" s="35"/>
      <c r="K7" s="35"/>
      <c r="L7" s="36"/>
      <c r="M7" s="38" t="s">
        <v>11</v>
      </c>
      <c r="N7" s="40" t="s">
        <v>12</v>
      </c>
      <c r="O7" s="42" t="s">
        <v>13</v>
      </c>
      <c r="P7" s="37" t="s">
        <v>25</v>
      </c>
      <c r="Q7" s="37"/>
      <c r="R7" s="37"/>
      <c r="S7" s="37"/>
      <c r="T7" s="37"/>
      <c r="U7" s="38" t="s">
        <v>11</v>
      </c>
      <c r="V7" s="40" t="s">
        <v>12</v>
      </c>
      <c r="W7" s="42" t="s">
        <v>13</v>
      </c>
      <c r="X7" s="37" t="s">
        <v>26</v>
      </c>
      <c r="Y7" s="37"/>
      <c r="Z7" s="37"/>
      <c r="AA7" s="37"/>
      <c r="AB7" s="37"/>
      <c r="AC7" s="37"/>
      <c r="AD7" s="37"/>
      <c r="AE7" s="38" t="s">
        <v>11</v>
      </c>
      <c r="AF7" s="40" t="s">
        <v>12</v>
      </c>
      <c r="AG7" s="42" t="s">
        <v>13</v>
      </c>
      <c r="AH7" s="38" t="s">
        <v>11</v>
      </c>
      <c r="AI7" s="40" t="s">
        <v>12</v>
      </c>
      <c r="AJ7" s="42" t="s">
        <v>13</v>
      </c>
    </row>
    <row r="8" spans="1:37" ht="225" customHeight="1" thickBot="1" x14ac:dyDescent="0.3">
      <c r="B8" s="31"/>
      <c r="C8" s="31"/>
      <c r="D8" s="15" t="s">
        <v>61</v>
      </c>
      <c r="E8" s="15" t="s">
        <v>62</v>
      </c>
      <c r="F8" s="15" t="s">
        <v>63</v>
      </c>
      <c r="G8" s="15" t="s">
        <v>64</v>
      </c>
      <c r="H8" s="15" t="s">
        <v>65</v>
      </c>
      <c r="I8" s="15" t="s">
        <v>66</v>
      </c>
      <c r="J8" s="15" t="s">
        <v>67</v>
      </c>
      <c r="K8" s="15" t="s">
        <v>68</v>
      </c>
      <c r="L8" s="15" t="s">
        <v>69</v>
      </c>
      <c r="M8" s="39"/>
      <c r="N8" s="41"/>
      <c r="O8" s="42"/>
      <c r="P8" s="15" t="s">
        <v>70</v>
      </c>
      <c r="Q8" s="15" t="s">
        <v>71</v>
      </c>
      <c r="R8" s="15" t="s">
        <v>72</v>
      </c>
      <c r="S8" s="15" t="s">
        <v>73</v>
      </c>
      <c r="T8" s="15" t="s">
        <v>74</v>
      </c>
      <c r="U8" s="39"/>
      <c r="V8" s="41"/>
      <c r="W8" s="42"/>
      <c r="X8" s="15" t="s">
        <v>75</v>
      </c>
      <c r="Y8" s="15" t="s">
        <v>76</v>
      </c>
      <c r="Z8" s="15" t="s">
        <v>77</v>
      </c>
      <c r="AA8" s="15" t="s">
        <v>78</v>
      </c>
      <c r="AB8" s="15" t="s">
        <v>79</v>
      </c>
      <c r="AC8" s="15" t="s">
        <v>80</v>
      </c>
      <c r="AD8" s="15" t="s">
        <v>81</v>
      </c>
      <c r="AE8" s="39"/>
      <c r="AF8" s="41"/>
      <c r="AG8" s="42"/>
      <c r="AH8" s="39"/>
      <c r="AI8" s="41"/>
      <c r="AJ8" s="42"/>
    </row>
    <row r="9" spans="1:37" ht="16.5" thickBot="1" x14ac:dyDescent="0.3">
      <c r="B9" s="1">
        <v>1</v>
      </c>
      <c r="C9" s="17"/>
      <c r="D9" s="1">
        <v>2</v>
      </c>
      <c r="E9" s="1">
        <v>3</v>
      </c>
      <c r="F9" s="1">
        <v>3</v>
      </c>
      <c r="G9" s="1">
        <v>3</v>
      </c>
      <c r="H9" s="1">
        <v>3</v>
      </c>
      <c r="I9" s="1">
        <v>3</v>
      </c>
      <c r="J9" s="1">
        <v>2</v>
      </c>
      <c r="K9" s="1">
        <v>2</v>
      </c>
      <c r="L9" s="1">
        <v>3</v>
      </c>
      <c r="M9" s="4">
        <f>SUM(D9:L9)</f>
        <v>24</v>
      </c>
      <c r="N9" s="5">
        <f>AVERAGE(D9:L9)</f>
        <v>2.6666666666666665</v>
      </c>
      <c r="O9" s="13" t="str">
        <f t="shared" ref="O9:O35" si="0">IF(D9="","",VLOOKUP(N9,$L$103:$M$105,2,TRUE))</f>
        <v>ІІІ ур</v>
      </c>
      <c r="P9" s="1">
        <v>3</v>
      </c>
      <c r="Q9" s="1">
        <v>3</v>
      </c>
      <c r="R9" s="1">
        <v>3</v>
      </c>
      <c r="S9" s="1">
        <v>3</v>
      </c>
      <c r="T9" s="1">
        <v>3</v>
      </c>
      <c r="U9" s="4">
        <f>SUM(P9:T9)</f>
        <v>15</v>
      </c>
      <c r="V9" s="5">
        <f>AVERAGE(P9:T9)</f>
        <v>3</v>
      </c>
      <c r="W9" s="13" t="str">
        <f t="shared" ref="W9:W35" si="1">IF(P9="","",VLOOKUP(V9,$L$103:$M$105,2,TRUE))</f>
        <v>ІІІ ур</v>
      </c>
      <c r="X9" s="1">
        <v>3</v>
      </c>
      <c r="Y9" s="1">
        <v>3</v>
      </c>
      <c r="Z9" s="1">
        <v>3</v>
      </c>
      <c r="AA9" s="1">
        <v>3</v>
      </c>
      <c r="AB9" s="1">
        <v>3</v>
      </c>
      <c r="AC9" s="1">
        <v>3</v>
      </c>
      <c r="AD9" s="1">
        <v>3</v>
      </c>
      <c r="AE9" s="4">
        <f>SUM(X9:AD9)</f>
        <v>21</v>
      </c>
      <c r="AF9" s="5">
        <f>AVERAGE(X9:AD9)</f>
        <v>3</v>
      </c>
      <c r="AG9" s="13" t="str">
        <f t="shared" ref="AG9:AG35" si="2">IF(X9="","",VLOOKUP(AF9,$L$103:$M$105,2,TRUE))</f>
        <v>ІІІ ур</v>
      </c>
      <c r="AH9" s="7">
        <f>M9+U9+AE9</f>
        <v>60</v>
      </c>
      <c r="AI9" s="6">
        <f>AH9/21</f>
        <v>2.8571428571428572</v>
      </c>
      <c r="AJ9" s="13" t="str">
        <f t="shared" ref="AJ9" si="3">IF(Z9="","",VLOOKUP(AI9,$L$103:$M$105,2,TRUE))</f>
        <v>ІІІ ур</v>
      </c>
    </row>
    <row r="10" spans="1:37" ht="16.5" thickBot="1" x14ac:dyDescent="0.3">
      <c r="B10" s="1">
        <v>2</v>
      </c>
      <c r="C10" s="18"/>
      <c r="D10" s="1">
        <v>3</v>
      </c>
      <c r="E10" s="1">
        <v>3</v>
      </c>
      <c r="F10" s="1">
        <v>3</v>
      </c>
      <c r="G10" s="1">
        <v>3</v>
      </c>
      <c r="H10" s="1">
        <v>3</v>
      </c>
      <c r="I10" s="1">
        <v>3</v>
      </c>
      <c r="J10" s="1">
        <v>3</v>
      </c>
      <c r="K10" s="1">
        <v>3</v>
      </c>
      <c r="L10" s="1">
        <v>3</v>
      </c>
      <c r="M10" s="4">
        <f t="shared" ref="M10:M35" si="4">SUM(D10:L10)</f>
        <v>27</v>
      </c>
      <c r="N10" s="5">
        <f t="shared" ref="N10:N35" si="5">AVERAGE(D10:L10)</f>
        <v>3</v>
      </c>
      <c r="O10" s="13" t="str">
        <f t="shared" si="0"/>
        <v>ІІІ ур</v>
      </c>
      <c r="P10" s="1">
        <v>3</v>
      </c>
      <c r="Q10" s="1">
        <v>3</v>
      </c>
      <c r="R10" s="1">
        <v>3</v>
      </c>
      <c r="S10" s="1">
        <v>3</v>
      </c>
      <c r="T10" s="1">
        <v>0</v>
      </c>
      <c r="U10" s="4">
        <f t="shared" ref="U10:U35" si="6">SUM(P10:T10)</f>
        <v>12</v>
      </c>
      <c r="V10" s="5">
        <f t="shared" ref="V10:V35" si="7">AVERAGE(P10:T10)</f>
        <v>2.4</v>
      </c>
      <c r="W10" s="13" t="str">
        <f t="shared" si="1"/>
        <v>ІІ ур</v>
      </c>
      <c r="X10" s="1">
        <v>3</v>
      </c>
      <c r="Y10" s="1">
        <v>3</v>
      </c>
      <c r="Z10" s="1">
        <v>3</v>
      </c>
      <c r="AA10" s="1">
        <v>3</v>
      </c>
      <c r="AB10" s="1">
        <v>3</v>
      </c>
      <c r="AC10" s="1">
        <v>3</v>
      </c>
      <c r="AD10" s="1">
        <v>3</v>
      </c>
      <c r="AE10" s="4">
        <f t="shared" ref="AE10:AE35" si="8">SUM(X10:AD10)</f>
        <v>21</v>
      </c>
      <c r="AF10" s="5">
        <f t="shared" ref="AF10:AF35" si="9">AVERAGE(X10:AD10)</f>
        <v>3</v>
      </c>
      <c r="AG10" s="13" t="str">
        <f t="shared" si="2"/>
        <v>ІІІ ур</v>
      </c>
      <c r="AH10" s="7">
        <f t="shared" ref="AH10:AH35" si="10">M10+U10+AE10</f>
        <v>60</v>
      </c>
      <c r="AI10" s="6">
        <f t="shared" ref="AI10:AI35" si="11">AH10/21</f>
        <v>2.8571428571428572</v>
      </c>
      <c r="AJ10" s="13" t="str">
        <f t="shared" ref="AJ10:AJ35" si="12">IF(Z10="","",VLOOKUP(AI10,$L$103:$M$105,2,TRUE))</f>
        <v>ІІІ ур</v>
      </c>
    </row>
    <row r="11" spans="1:37" ht="16.5" thickBot="1" x14ac:dyDescent="0.3">
      <c r="B11" s="1">
        <v>3</v>
      </c>
      <c r="C11" s="18"/>
      <c r="D11" s="1">
        <v>2</v>
      </c>
      <c r="E11" s="1">
        <v>2</v>
      </c>
      <c r="F11" s="1">
        <v>2</v>
      </c>
      <c r="G11" s="1">
        <v>2</v>
      </c>
      <c r="H11" s="1">
        <v>2</v>
      </c>
      <c r="I11" s="1">
        <v>2</v>
      </c>
      <c r="J11" s="1">
        <v>2</v>
      </c>
      <c r="K11" s="1">
        <v>2</v>
      </c>
      <c r="L11" s="1">
        <v>2</v>
      </c>
      <c r="M11" s="4">
        <f t="shared" si="4"/>
        <v>18</v>
      </c>
      <c r="N11" s="5">
        <f t="shared" si="5"/>
        <v>2</v>
      </c>
      <c r="O11" s="13" t="str">
        <f t="shared" si="0"/>
        <v>ІІ ур</v>
      </c>
      <c r="P11" s="1">
        <v>2</v>
      </c>
      <c r="Q11" s="1">
        <v>2</v>
      </c>
      <c r="R11" s="1">
        <v>2</v>
      </c>
      <c r="S11" s="1">
        <v>2</v>
      </c>
      <c r="T11" s="1">
        <v>2</v>
      </c>
      <c r="U11" s="4">
        <f t="shared" si="6"/>
        <v>10</v>
      </c>
      <c r="V11" s="5">
        <f t="shared" si="7"/>
        <v>2</v>
      </c>
      <c r="W11" s="13" t="str">
        <f t="shared" si="1"/>
        <v>ІІ ур</v>
      </c>
      <c r="X11" s="1">
        <v>2</v>
      </c>
      <c r="Y11" s="1">
        <v>2</v>
      </c>
      <c r="Z11" s="1">
        <v>2</v>
      </c>
      <c r="AA11" s="1">
        <v>2</v>
      </c>
      <c r="AB11" s="1">
        <v>2</v>
      </c>
      <c r="AC11" s="1">
        <v>2</v>
      </c>
      <c r="AD11" s="1">
        <v>2</v>
      </c>
      <c r="AE11" s="4">
        <f t="shared" si="8"/>
        <v>14</v>
      </c>
      <c r="AF11" s="5">
        <f t="shared" si="9"/>
        <v>2</v>
      </c>
      <c r="AG11" s="13" t="str">
        <f t="shared" si="2"/>
        <v>ІІ ур</v>
      </c>
      <c r="AH11" s="7">
        <f t="shared" si="10"/>
        <v>42</v>
      </c>
      <c r="AI11" s="6">
        <f t="shared" si="11"/>
        <v>2</v>
      </c>
      <c r="AJ11" s="13" t="str">
        <f t="shared" si="12"/>
        <v>ІІ ур</v>
      </c>
    </row>
    <row r="12" spans="1:37" ht="16.5" thickBot="1" x14ac:dyDescent="0.3">
      <c r="B12" s="1">
        <v>4</v>
      </c>
      <c r="C12" s="18"/>
      <c r="D12" s="1">
        <v>3</v>
      </c>
      <c r="E12" s="1">
        <v>3</v>
      </c>
      <c r="F12" s="1">
        <v>3</v>
      </c>
      <c r="G12" s="1">
        <v>3</v>
      </c>
      <c r="H12" s="1">
        <v>3</v>
      </c>
      <c r="I12" s="1">
        <v>3</v>
      </c>
      <c r="J12" s="1">
        <v>3</v>
      </c>
      <c r="K12" s="1">
        <v>3</v>
      </c>
      <c r="L12" s="1">
        <v>3</v>
      </c>
      <c r="M12" s="4">
        <f t="shared" si="4"/>
        <v>27</v>
      </c>
      <c r="N12" s="5">
        <f t="shared" si="5"/>
        <v>3</v>
      </c>
      <c r="O12" s="13" t="str">
        <f t="shared" si="0"/>
        <v>ІІІ ур</v>
      </c>
      <c r="P12" s="1">
        <v>3</v>
      </c>
      <c r="Q12" s="1">
        <v>3</v>
      </c>
      <c r="R12" s="1">
        <v>3</v>
      </c>
      <c r="S12" s="1">
        <v>3</v>
      </c>
      <c r="T12" s="1">
        <v>3</v>
      </c>
      <c r="U12" s="4">
        <f t="shared" si="6"/>
        <v>15</v>
      </c>
      <c r="V12" s="5">
        <f t="shared" si="7"/>
        <v>3</v>
      </c>
      <c r="W12" s="13" t="str">
        <f t="shared" si="1"/>
        <v>ІІІ ур</v>
      </c>
      <c r="X12" s="1">
        <v>3</v>
      </c>
      <c r="Y12" s="1">
        <v>3</v>
      </c>
      <c r="Z12" s="1">
        <v>3</v>
      </c>
      <c r="AA12" s="1">
        <v>3</v>
      </c>
      <c r="AB12" s="1">
        <v>3</v>
      </c>
      <c r="AC12" s="1">
        <v>3</v>
      </c>
      <c r="AD12" s="1">
        <v>3</v>
      </c>
      <c r="AE12" s="4">
        <f t="shared" si="8"/>
        <v>21</v>
      </c>
      <c r="AF12" s="5">
        <f t="shared" si="9"/>
        <v>3</v>
      </c>
      <c r="AG12" s="13" t="str">
        <f t="shared" si="2"/>
        <v>ІІІ ур</v>
      </c>
      <c r="AH12" s="7">
        <f t="shared" si="10"/>
        <v>63</v>
      </c>
      <c r="AI12" s="6">
        <f t="shared" si="11"/>
        <v>3</v>
      </c>
      <c r="AJ12" s="13" t="str">
        <f t="shared" si="12"/>
        <v>ІІІ ур</v>
      </c>
    </row>
    <row r="13" spans="1:37" ht="16.5" thickBot="1" x14ac:dyDescent="0.3">
      <c r="B13" s="1">
        <v>5</v>
      </c>
      <c r="C13" s="18"/>
      <c r="D13" s="1">
        <v>3</v>
      </c>
      <c r="E13" s="1">
        <v>3</v>
      </c>
      <c r="F13" s="1">
        <v>3</v>
      </c>
      <c r="G13" s="1">
        <v>3</v>
      </c>
      <c r="H13" s="1">
        <v>3</v>
      </c>
      <c r="I13" s="1">
        <v>3</v>
      </c>
      <c r="J13" s="1">
        <v>3</v>
      </c>
      <c r="K13" s="1">
        <v>3</v>
      </c>
      <c r="L13" s="1">
        <v>3</v>
      </c>
      <c r="M13" s="4">
        <f t="shared" si="4"/>
        <v>27</v>
      </c>
      <c r="N13" s="5">
        <f t="shared" si="5"/>
        <v>3</v>
      </c>
      <c r="O13" s="13" t="str">
        <f t="shared" si="0"/>
        <v>ІІІ ур</v>
      </c>
      <c r="P13" s="1">
        <v>3</v>
      </c>
      <c r="Q13" s="1">
        <v>3</v>
      </c>
      <c r="R13" s="1">
        <v>3</v>
      </c>
      <c r="S13" s="1">
        <v>3</v>
      </c>
      <c r="T13" s="1">
        <v>3</v>
      </c>
      <c r="U13" s="4">
        <f t="shared" si="6"/>
        <v>15</v>
      </c>
      <c r="V13" s="5">
        <f t="shared" si="7"/>
        <v>3</v>
      </c>
      <c r="W13" s="13" t="str">
        <f t="shared" si="1"/>
        <v>ІІІ ур</v>
      </c>
      <c r="X13" s="1">
        <v>3</v>
      </c>
      <c r="Y13" s="1">
        <v>3</v>
      </c>
      <c r="Z13" s="1">
        <v>3</v>
      </c>
      <c r="AA13" s="1">
        <v>3</v>
      </c>
      <c r="AB13" s="1">
        <v>3</v>
      </c>
      <c r="AC13" s="1">
        <v>3</v>
      </c>
      <c r="AD13" s="1">
        <v>3</v>
      </c>
      <c r="AE13" s="4">
        <f t="shared" si="8"/>
        <v>21</v>
      </c>
      <c r="AF13" s="5">
        <f t="shared" si="9"/>
        <v>3</v>
      </c>
      <c r="AG13" s="13" t="str">
        <f t="shared" si="2"/>
        <v>ІІІ ур</v>
      </c>
      <c r="AH13" s="7">
        <f t="shared" si="10"/>
        <v>63</v>
      </c>
      <c r="AI13" s="6">
        <f t="shared" si="11"/>
        <v>3</v>
      </c>
      <c r="AJ13" s="13" t="str">
        <f t="shared" si="12"/>
        <v>ІІІ ур</v>
      </c>
    </row>
    <row r="14" spans="1:37" ht="16.5" thickBot="1" x14ac:dyDescent="0.3">
      <c r="B14" s="1">
        <v>6</v>
      </c>
      <c r="C14" s="18"/>
      <c r="D14" s="1">
        <v>2</v>
      </c>
      <c r="E14" s="1">
        <v>2</v>
      </c>
      <c r="F14" s="1">
        <v>2</v>
      </c>
      <c r="G14" s="1">
        <v>2</v>
      </c>
      <c r="H14" s="1">
        <v>2</v>
      </c>
      <c r="I14" s="1">
        <v>2</v>
      </c>
      <c r="J14" s="1">
        <v>2</v>
      </c>
      <c r="K14" s="1">
        <v>2</v>
      </c>
      <c r="L14" s="1">
        <v>2</v>
      </c>
      <c r="M14" s="4">
        <f t="shared" si="4"/>
        <v>18</v>
      </c>
      <c r="N14" s="5">
        <f t="shared" si="5"/>
        <v>2</v>
      </c>
      <c r="O14" s="13" t="str">
        <f t="shared" si="0"/>
        <v>ІІ ур</v>
      </c>
      <c r="P14" s="1">
        <v>3</v>
      </c>
      <c r="Q14" s="1">
        <v>3</v>
      </c>
      <c r="R14" s="1">
        <v>3</v>
      </c>
      <c r="S14" s="1">
        <v>3</v>
      </c>
      <c r="T14" s="1">
        <v>3</v>
      </c>
      <c r="U14" s="4">
        <f t="shared" si="6"/>
        <v>15</v>
      </c>
      <c r="V14" s="5">
        <f t="shared" si="7"/>
        <v>3</v>
      </c>
      <c r="W14" s="13" t="str">
        <f t="shared" si="1"/>
        <v>ІІІ ур</v>
      </c>
      <c r="X14" s="1">
        <v>2</v>
      </c>
      <c r="Y14" s="1">
        <v>2</v>
      </c>
      <c r="Z14" s="1">
        <v>2</v>
      </c>
      <c r="AA14" s="1">
        <v>2</v>
      </c>
      <c r="AB14" s="1">
        <v>2</v>
      </c>
      <c r="AC14" s="1">
        <v>2</v>
      </c>
      <c r="AD14" s="1">
        <v>2</v>
      </c>
      <c r="AE14" s="4">
        <f t="shared" si="8"/>
        <v>14</v>
      </c>
      <c r="AF14" s="5">
        <f t="shared" si="9"/>
        <v>2</v>
      </c>
      <c r="AG14" s="13" t="str">
        <f t="shared" si="2"/>
        <v>ІІ ур</v>
      </c>
      <c r="AH14" s="7">
        <f t="shared" si="10"/>
        <v>47</v>
      </c>
      <c r="AI14" s="6">
        <f t="shared" si="11"/>
        <v>2.2380952380952381</v>
      </c>
      <c r="AJ14" s="13" t="str">
        <f t="shared" si="12"/>
        <v>ІІ ур</v>
      </c>
    </row>
    <row r="15" spans="1:37" ht="16.5" thickBot="1" x14ac:dyDescent="0.3">
      <c r="B15" s="1">
        <v>7</v>
      </c>
      <c r="C15" s="18"/>
      <c r="D15" s="1">
        <v>2</v>
      </c>
      <c r="E15" s="1">
        <v>2</v>
      </c>
      <c r="F15" s="1">
        <v>3</v>
      </c>
      <c r="G15" s="1">
        <v>3</v>
      </c>
      <c r="H15" s="1">
        <v>3</v>
      </c>
      <c r="I15" s="1">
        <v>3</v>
      </c>
      <c r="J15" s="1">
        <v>3</v>
      </c>
      <c r="K15" s="1">
        <v>3</v>
      </c>
      <c r="L15" s="1">
        <v>3</v>
      </c>
      <c r="M15" s="4">
        <f t="shared" si="4"/>
        <v>25</v>
      </c>
      <c r="N15" s="5">
        <f t="shared" si="5"/>
        <v>2.7777777777777777</v>
      </c>
      <c r="O15" s="13" t="str">
        <f t="shared" si="0"/>
        <v>ІІІ ур</v>
      </c>
      <c r="P15" s="1">
        <v>3</v>
      </c>
      <c r="Q15" s="1">
        <v>3</v>
      </c>
      <c r="R15" s="1">
        <v>3</v>
      </c>
      <c r="S15" s="1">
        <v>3</v>
      </c>
      <c r="T15" s="1">
        <v>3</v>
      </c>
      <c r="U15" s="4">
        <f t="shared" si="6"/>
        <v>15</v>
      </c>
      <c r="V15" s="5">
        <f t="shared" si="7"/>
        <v>3</v>
      </c>
      <c r="W15" s="13" t="str">
        <f t="shared" si="1"/>
        <v>ІІІ ур</v>
      </c>
      <c r="X15" s="1">
        <v>3</v>
      </c>
      <c r="Y15" s="1">
        <v>3</v>
      </c>
      <c r="Z15" s="1">
        <v>3</v>
      </c>
      <c r="AA15" s="1">
        <v>3</v>
      </c>
      <c r="AB15" s="1">
        <v>3</v>
      </c>
      <c r="AC15" s="1">
        <v>3</v>
      </c>
      <c r="AD15" s="1">
        <v>3</v>
      </c>
      <c r="AE15" s="4">
        <f t="shared" si="8"/>
        <v>21</v>
      </c>
      <c r="AF15" s="5">
        <f t="shared" si="9"/>
        <v>3</v>
      </c>
      <c r="AG15" s="13" t="str">
        <f t="shared" si="2"/>
        <v>ІІІ ур</v>
      </c>
      <c r="AH15" s="7">
        <f t="shared" si="10"/>
        <v>61</v>
      </c>
      <c r="AI15" s="6">
        <f t="shared" si="11"/>
        <v>2.9047619047619047</v>
      </c>
      <c r="AJ15" s="13" t="str">
        <f t="shared" si="12"/>
        <v>ІІІ ур</v>
      </c>
    </row>
    <row r="16" spans="1:37" ht="16.5" thickBot="1" x14ac:dyDescent="0.3">
      <c r="B16" s="1">
        <v>8</v>
      </c>
      <c r="C16" s="18"/>
      <c r="D16" s="1">
        <v>3</v>
      </c>
      <c r="E16" s="1">
        <v>3</v>
      </c>
      <c r="F16" s="1">
        <v>3</v>
      </c>
      <c r="G16" s="1">
        <v>3</v>
      </c>
      <c r="H16" s="1">
        <v>3</v>
      </c>
      <c r="I16" s="1">
        <v>3</v>
      </c>
      <c r="J16" s="1">
        <v>3</v>
      </c>
      <c r="K16" s="1">
        <v>3</v>
      </c>
      <c r="L16" s="1">
        <v>3</v>
      </c>
      <c r="M16" s="4">
        <f t="shared" si="4"/>
        <v>27</v>
      </c>
      <c r="N16" s="5">
        <f t="shared" si="5"/>
        <v>3</v>
      </c>
      <c r="O16" s="13" t="str">
        <f t="shared" si="0"/>
        <v>ІІІ ур</v>
      </c>
      <c r="P16" s="1">
        <v>3</v>
      </c>
      <c r="Q16" s="1">
        <v>3</v>
      </c>
      <c r="R16" s="1">
        <v>3</v>
      </c>
      <c r="S16" s="1">
        <v>3</v>
      </c>
      <c r="T16" s="1">
        <v>3</v>
      </c>
      <c r="U16" s="4">
        <f t="shared" si="6"/>
        <v>15</v>
      </c>
      <c r="V16" s="5">
        <f t="shared" si="7"/>
        <v>3</v>
      </c>
      <c r="W16" s="13" t="str">
        <f t="shared" si="1"/>
        <v>ІІІ ур</v>
      </c>
      <c r="X16" s="1">
        <v>3</v>
      </c>
      <c r="Y16" s="1">
        <v>3</v>
      </c>
      <c r="Z16" s="1">
        <v>3</v>
      </c>
      <c r="AA16" s="1">
        <v>3</v>
      </c>
      <c r="AB16" s="1">
        <v>3</v>
      </c>
      <c r="AC16" s="1">
        <v>3</v>
      </c>
      <c r="AD16" s="1">
        <v>3</v>
      </c>
      <c r="AE16" s="4">
        <f t="shared" si="8"/>
        <v>21</v>
      </c>
      <c r="AF16" s="5">
        <f t="shared" si="9"/>
        <v>3</v>
      </c>
      <c r="AG16" s="13" t="str">
        <f t="shared" si="2"/>
        <v>ІІІ ур</v>
      </c>
      <c r="AH16" s="7">
        <f t="shared" si="10"/>
        <v>63</v>
      </c>
      <c r="AI16" s="6">
        <f t="shared" si="11"/>
        <v>3</v>
      </c>
      <c r="AJ16" s="13" t="str">
        <f t="shared" si="12"/>
        <v>ІІІ ур</v>
      </c>
    </row>
    <row r="17" spans="2:36" ht="16.5" thickBot="1" x14ac:dyDescent="0.3">
      <c r="B17" s="1">
        <v>9</v>
      </c>
      <c r="C17" s="18"/>
      <c r="D17" s="1">
        <v>2</v>
      </c>
      <c r="E17" s="1">
        <v>2</v>
      </c>
      <c r="F17" s="1">
        <v>2</v>
      </c>
      <c r="G17" s="1">
        <v>2</v>
      </c>
      <c r="H17" s="1">
        <v>2</v>
      </c>
      <c r="I17" s="1">
        <v>2</v>
      </c>
      <c r="J17" s="1">
        <v>2</v>
      </c>
      <c r="K17" s="1">
        <v>2</v>
      </c>
      <c r="L17" s="1">
        <v>2</v>
      </c>
      <c r="M17" s="4">
        <f t="shared" si="4"/>
        <v>18</v>
      </c>
      <c r="N17" s="5">
        <f t="shared" si="5"/>
        <v>2</v>
      </c>
      <c r="O17" s="13" t="str">
        <f t="shared" si="0"/>
        <v>ІІ ур</v>
      </c>
      <c r="P17" s="1">
        <v>3</v>
      </c>
      <c r="Q17" s="1">
        <v>3</v>
      </c>
      <c r="R17" s="1">
        <v>3</v>
      </c>
      <c r="S17" s="1">
        <v>3</v>
      </c>
      <c r="T17" s="1">
        <v>3</v>
      </c>
      <c r="U17" s="4">
        <f t="shared" si="6"/>
        <v>15</v>
      </c>
      <c r="V17" s="5">
        <f t="shared" si="7"/>
        <v>3</v>
      </c>
      <c r="W17" s="13" t="str">
        <f t="shared" si="1"/>
        <v>ІІІ ур</v>
      </c>
      <c r="X17" s="1">
        <v>2</v>
      </c>
      <c r="Y17" s="1">
        <v>2</v>
      </c>
      <c r="Z17" s="1">
        <v>2</v>
      </c>
      <c r="AA17" s="1">
        <v>2</v>
      </c>
      <c r="AB17" s="1">
        <v>2</v>
      </c>
      <c r="AC17" s="1">
        <v>2</v>
      </c>
      <c r="AD17" s="1">
        <v>2</v>
      </c>
      <c r="AE17" s="4">
        <f t="shared" si="8"/>
        <v>14</v>
      </c>
      <c r="AF17" s="5">
        <f t="shared" si="9"/>
        <v>2</v>
      </c>
      <c r="AG17" s="13" t="str">
        <f t="shared" si="2"/>
        <v>ІІ ур</v>
      </c>
      <c r="AH17" s="7">
        <f t="shared" si="10"/>
        <v>47</v>
      </c>
      <c r="AI17" s="6">
        <f t="shared" si="11"/>
        <v>2.2380952380952381</v>
      </c>
      <c r="AJ17" s="13" t="str">
        <f t="shared" si="12"/>
        <v>ІІ ур</v>
      </c>
    </row>
    <row r="18" spans="2:36" ht="16.5" thickBot="1" x14ac:dyDescent="0.3">
      <c r="B18" s="1">
        <v>10</v>
      </c>
      <c r="C18" s="18"/>
      <c r="D18" s="1">
        <v>3</v>
      </c>
      <c r="E18" s="1">
        <v>3</v>
      </c>
      <c r="F18" s="1">
        <v>3</v>
      </c>
      <c r="G18" s="1">
        <v>3</v>
      </c>
      <c r="H18" s="1">
        <v>3</v>
      </c>
      <c r="I18" s="1">
        <v>3</v>
      </c>
      <c r="J18" s="1">
        <v>3</v>
      </c>
      <c r="K18" s="1">
        <v>3</v>
      </c>
      <c r="L18" s="1">
        <v>3</v>
      </c>
      <c r="M18" s="4">
        <f t="shared" si="4"/>
        <v>27</v>
      </c>
      <c r="N18" s="5">
        <f t="shared" si="5"/>
        <v>3</v>
      </c>
      <c r="O18" s="13" t="str">
        <f t="shared" si="0"/>
        <v>ІІІ ур</v>
      </c>
      <c r="P18" s="1">
        <v>3</v>
      </c>
      <c r="Q18" s="1">
        <v>3</v>
      </c>
      <c r="R18" s="1">
        <v>3</v>
      </c>
      <c r="S18" s="1">
        <v>3</v>
      </c>
      <c r="T18" s="1">
        <v>3</v>
      </c>
      <c r="U18" s="4">
        <f t="shared" si="6"/>
        <v>15</v>
      </c>
      <c r="V18" s="5">
        <f t="shared" si="7"/>
        <v>3</v>
      </c>
      <c r="W18" s="13" t="str">
        <f t="shared" si="1"/>
        <v>ІІІ ур</v>
      </c>
      <c r="X18" s="1">
        <v>3</v>
      </c>
      <c r="Y18" s="1">
        <v>3</v>
      </c>
      <c r="Z18" s="1">
        <v>3</v>
      </c>
      <c r="AA18" s="1">
        <v>3</v>
      </c>
      <c r="AB18" s="1">
        <v>3</v>
      </c>
      <c r="AC18" s="1">
        <v>3</v>
      </c>
      <c r="AD18" s="1">
        <v>3</v>
      </c>
      <c r="AE18" s="4">
        <f t="shared" si="8"/>
        <v>21</v>
      </c>
      <c r="AF18" s="5">
        <f t="shared" si="9"/>
        <v>3</v>
      </c>
      <c r="AG18" s="13" t="str">
        <f t="shared" si="2"/>
        <v>ІІІ ур</v>
      </c>
      <c r="AH18" s="7">
        <f t="shared" si="10"/>
        <v>63</v>
      </c>
      <c r="AI18" s="6">
        <f t="shared" si="11"/>
        <v>3</v>
      </c>
      <c r="AJ18" s="13" t="str">
        <f t="shared" si="12"/>
        <v>ІІІ ур</v>
      </c>
    </row>
    <row r="19" spans="2:36" ht="16.5" thickBot="1" x14ac:dyDescent="0.3">
      <c r="B19" s="1">
        <v>11</v>
      </c>
      <c r="C19" s="18"/>
      <c r="D19" s="1">
        <v>3</v>
      </c>
      <c r="E19" s="1">
        <v>3</v>
      </c>
      <c r="F19" s="1">
        <v>3</v>
      </c>
      <c r="G19" s="1">
        <v>3</v>
      </c>
      <c r="H19" s="1">
        <v>3</v>
      </c>
      <c r="I19" s="1">
        <v>3</v>
      </c>
      <c r="J19" s="1">
        <v>3</v>
      </c>
      <c r="K19" s="1">
        <v>3</v>
      </c>
      <c r="L19" s="1">
        <v>3</v>
      </c>
      <c r="M19" s="4">
        <f t="shared" si="4"/>
        <v>27</v>
      </c>
      <c r="N19" s="5">
        <f t="shared" si="5"/>
        <v>3</v>
      </c>
      <c r="O19" s="13" t="str">
        <f t="shared" si="0"/>
        <v>ІІІ ур</v>
      </c>
      <c r="P19" s="1">
        <v>3</v>
      </c>
      <c r="Q19" s="1">
        <v>3</v>
      </c>
      <c r="R19" s="1">
        <v>3</v>
      </c>
      <c r="S19" s="1">
        <v>3</v>
      </c>
      <c r="T19" s="1">
        <v>3</v>
      </c>
      <c r="U19" s="4">
        <f t="shared" si="6"/>
        <v>15</v>
      </c>
      <c r="V19" s="5">
        <f t="shared" si="7"/>
        <v>3</v>
      </c>
      <c r="W19" s="13" t="str">
        <f t="shared" si="1"/>
        <v>ІІІ ур</v>
      </c>
      <c r="X19" s="1">
        <v>3</v>
      </c>
      <c r="Y19" s="1">
        <v>3</v>
      </c>
      <c r="Z19" s="1">
        <v>3</v>
      </c>
      <c r="AA19" s="1">
        <v>3</v>
      </c>
      <c r="AB19" s="1">
        <v>3</v>
      </c>
      <c r="AC19" s="1">
        <v>3</v>
      </c>
      <c r="AD19" s="1">
        <v>3</v>
      </c>
      <c r="AE19" s="4">
        <f t="shared" si="8"/>
        <v>21</v>
      </c>
      <c r="AF19" s="5">
        <f t="shared" si="9"/>
        <v>3</v>
      </c>
      <c r="AG19" s="13" t="str">
        <f t="shared" si="2"/>
        <v>ІІІ ур</v>
      </c>
      <c r="AH19" s="7">
        <f t="shared" si="10"/>
        <v>63</v>
      </c>
      <c r="AI19" s="6">
        <f t="shared" si="11"/>
        <v>3</v>
      </c>
      <c r="AJ19" s="13" t="str">
        <f t="shared" si="12"/>
        <v>ІІІ ур</v>
      </c>
    </row>
    <row r="20" spans="2:36" ht="16.5" thickBot="1" x14ac:dyDescent="0.3">
      <c r="B20" s="1">
        <v>12</v>
      </c>
      <c r="C20" s="18"/>
      <c r="D20" s="1">
        <v>3</v>
      </c>
      <c r="E20" s="1">
        <v>3</v>
      </c>
      <c r="F20" s="1">
        <v>3</v>
      </c>
      <c r="G20" s="1">
        <v>3</v>
      </c>
      <c r="H20" s="1">
        <v>3</v>
      </c>
      <c r="I20" s="1">
        <v>3</v>
      </c>
      <c r="J20" s="1">
        <v>3</v>
      </c>
      <c r="K20" s="1">
        <v>3</v>
      </c>
      <c r="L20" s="1">
        <v>3</v>
      </c>
      <c r="M20" s="4">
        <f t="shared" si="4"/>
        <v>27</v>
      </c>
      <c r="N20" s="5">
        <f t="shared" si="5"/>
        <v>3</v>
      </c>
      <c r="O20" s="13" t="str">
        <f t="shared" si="0"/>
        <v>ІІІ ур</v>
      </c>
      <c r="P20" s="1">
        <v>3</v>
      </c>
      <c r="Q20" s="1">
        <v>3</v>
      </c>
      <c r="R20" s="1">
        <v>3</v>
      </c>
      <c r="S20" s="1">
        <v>3</v>
      </c>
      <c r="T20" s="1">
        <v>3</v>
      </c>
      <c r="U20" s="4">
        <f t="shared" si="6"/>
        <v>15</v>
      </c>
      <c r="V20" s="5">
        <f t="shared" si="7"/>
        <v>3</v>
      </c>
      <c r="W20" s="13" t="str">
        <f t="shared" si="1"/>
        <v>ІІІ ур</v>
      </c>
      <c r="X20" s="1">
        <v>3</v>
      </c>
      <c r="Y20" s="1">
        <v>3</v>
      </c>
      <c r="Z20" s="1">
        <v>3</v>
      </c>
      <c r="AA20" s="1">
        <v>3</v>
      </c>
      <c r="AB20" s="1">
        <v>3</v>
      </c>
      <c r="AC20" s="1">
        <v>3</v>
      </c>
      <c r="AD20" s="1">
        <v>3</v>
      </c>
      <c r="AE20" s="4">
        <f t="shared" si="8"/>
        <v>21</v>
      </c>
      <c r="AF20" s="5">
        <f t="shared" si="9"/>
        <v>3</v>
      </c>
      <c r="AG20" s="13" t="str">
        <f t="shared" si="2"/>
        <v>ІІІ ур</v>
      </c>
      <c r="AH20" s="7">
        <f t="shared" si="10"/>
        <v>63</v>
      </c>
      <c r="AI20" s="6">
        <f t="shared" si="11"/>
        <v>3</v>
      </c>
      <c r="AJ20" s="13" t="str">
        <f t="shared" si="12"/>
        <v>ІІІ ур</v>
      </c>
    </row>
    <row r="21" spans="2:36" ht="16.5" thickBot="1" x14ac:dyDescent="0.3">
      <c r="B21" s="1">
        <v>13</v>
      </c>
      <c r="C21" s="18"/>
      <c r="D21" s="1">
        <v>3</v>
      </c>
      <c r="E21" s="1">
        <v>3</v>
      </c>
      <c r="F21" s="1">
        <v>3</v>
      </c>
      <c r="G21" s="1">
        <v>3</v>
      </c>
      <c r="H21" s="1">
        <v>3</v>
      </c>
      <c r="I21" s="1">
        <v>3</v>
      </c>
      <c r="J21" s="1">
        <v>3</v>
      </c>
      <c r="K21" s="1">
        <v>3</v>
      </c>
      <c r="L21" s="1">
        <v>3</v>
      </c>
      <c r="M21" s="4">
        <f t="shared" si="4"/>
        <v>27</v>
      </c>
      <c r="N21" s="5">
        <f t="shared" si="5"/>
        <v>3</v>
      </c>
      <c r="O21" s="13" t="str">
        <f t="shared" si="0"/>
        <v>ІІІ ур</v>
      </c>
      <c r="P21" s="1">
        <v>3</v>
      </c>
      <c r="Q21" s="1">
        <v>3</v>
      </c>
      <c r="R21" s="1">
        <v>3</v>
      </c>
      <c r="S21" s="1">
        <v>3</v>
      </c>
      <c r="T21" s="1">
        <v>3</v>
      </c>
      <c r="U21" s="4">
        <f t="shared" si="6"/>
        <v>15</v>
      </c>
      <c r="V21" s="5">
        <f t="shared" si="7"/>
        <v>3</v>
      </c>
      <c r="W21" s="13" t="str">
        <f t="shared" si="1"/>
        <v>ІІІ ур</v>
      </c>
      <c r="X21" s="1">
        <v>3</v>
      </c>
      <c r="Y21" s="1">
        <v>3</v>
      </c>
      <c r="Z21" s="1">
        <v>3</v>
      </c>
      <c r="AA21" s="1">
        <v>3</v>
      </c>
      <c r="AB21" s="1">
        <v>3</v>
      </c>
      <c r="AC21" s="1">
        <v>3</v>
      </c>
      <c r="AD21" s="1">
        <v>3</v>
      </c>
      <c r="AE21" s="4">
        <f t="shared" si="8"/>
        <v>21</v>
      </c>
      <c r="AF21" s="5">
        <f t="shared" si="9"/>
        <v>3</v>
      </c>
      <c r="AG21" s="13" t="str">
        <f t="shared" si="2"/>
        <v>ІІІ ур</v>
      </c>
      <c r="AH21" s="7">
        <f t="shared" si="10"/>
        <v>63</v>
      </c>
      <c r="AI21" s="6">
        <f t="shared" si="11"/>
        <v>3</v>
      </c>
      <c r="AJ21" s="13" t="str">
        <f t="shared" si="12"/>
        <v>ІІІ ур</v>
      </c>
    </row>
    <row r="22" spans="2:36" ht="16.5" thickBot="1" x14ac:dyDescent="0.3">
      <c r="B22" s="1">
        <v>14</v>
      </c>
      <c r="C22" s="18"/>
      <c r="D22" s="1">
        <v>2</v>
      </c>
      <c r="E22" s="1">
        <v>2</v>
      </c>
      <c r="F22" s="1">
        <v>2</v>
      </c>
      <c r="G22" s="1">
        <v>2</v>
      </c>
      <c r="H22" s="1">
        <v>2</v>
      </c>
      <c r="I22" s="1">
        <v>2</v>
      </c>
      <c r="J22" s="1">
        <v>2</v>
      </c>
      <c r="K22" s="1">
        <v>2</v>
      </c>
      <c r="L22" s="1">
        <v>2</v>
      </c>
      <c r="M22" s="4">
        <f t="shared" si="4"/>
        <v>18</v>
      </c>
      <c r="N22" s="5">
        <f t="shared" si="5"/>
        <v>2</v>
      </c>
      <c r="O22" s="13" t="str">
        <f t="shared" si="0"/>
        <v>ІІ ур</v>
      </c>
      <c r="P22" s="1">
        <v>3</v>
      </c>
      <c r="Q22" s="1">
        <v>3</v>
      </c>
      <c r="R22" s="1">
        <v>3</v>
      </c>
      <c r="S22" s="1">
        <v>3</v>
      </c>
      <c r="T22" s="1">
        <v>3</v>
      </c>
      <c r="U22" s="4">
        <f t="shared" si="6"/>
        <v>15</v>
      </c>
      <c r="V22" s="5">
        <f t="shared" si="7"/>
        <v>3</v>
      </c>
      <c r="W22" s="13" t="str">
        <f t="shared" si="1"/>
        <v>ІІІ ур</v>
      </c>
      <c r="X22" s="1">
        <v>3</v>
      </c>
      <c r="Y22" s="1">
        <v>3</v>
      </c>
      <c r="Z22" s="1">
        <v>3</v>
      </c>
      <c r="AA22" s="1">
        <v>3</v>
      </c>
      <c r="AB22" s="1">
        <v>3</v>
      </c>
      <c r="AC22" s="1">
        <v>3</v>
      </c>
      <c r="AD22" s="1">
        <v>3</v>
      </c>
      <c r="AE22" s="4">
        <f t="shared" si="8"/>
        <v>21</v>
      </c>
      <c r="AF22" s="5">
        <f t="shared" si="9"/>
        <v>3</v>
      </c>
      <c r="AG22" s="13" t="str">
        <f t="shared" si="2"/>
        <v>ІІІ ур</v>
      </c>
      <c r="AH22" s="7">
        <f t="shared" si="10"/>
        <v>54</v>
      </c>
      <c r="AI22" s="6">
        <f t="shared" si="11"/>
        <v>2.5714285714285716</v>
      </c>
      <c r="AJ22" s="13" t="str">
        <f t="shared" si="12"/>
        <v>ІІ ур</v>
      </c>
    </row>
    <row r="23" spans="2:36" ht="16.5" thickBot="1" x14ac:dyDescent="0.3">
      <c r="B23" s="1">
        <v>15</v>
      </c>
      <c r="C23" s="18"/>
      <c r="D23" s="1">
        <v>3</v>
      </c>
      <c r="E23" s="1">
        <v>3</v>
      </c>
      <c r="F23" s="1">
        <v>3</v>
      </c>
      <c r="G23" s="1">
        <v>3</v>
      </c>
      <c r="H23" s="1">
        <v>3</v>
      </c>
      <c r="I23" s="1">
        <v>3</v>
      </c>
      <c r="J23" s="1">
        <v>3</v>
      </c>
      <c r="K23" s="1">
        <v>3</v>
      </c>
      <c r="L23" s="1">
        <v>3</v>
      </c>
      <c r="M23" s="4">
        <f t="shared" si="4"/>
        <v>27</v>
      </c>
      <c r="N23" s="5">
        <f t="shared" si="5"/>
        <v>3</v>
      </c>
      <c r="O23" s="13" t="str">
        <f t="shared" si="0"/>
        <v>ІІІ ур</v>
      </c>
      <c r="P23" s="1">
        <v>3</v>
      </c>
      <c r="Q23" s="1">
        <v>3</v>
      </c>
      <c r="R23" s="1">
        <v>3</v>
      </c>
      <c r="S23" s="1">
        <v>3</v>
      </c>
      <c r="T23" s="1">
        <v>3</v>
      </c>
      <c r="U23" s="4">
        <f t="shared" si="6"/>
        <v>15</v>
      </c>
      <c r="V23" s="5">
        <f t="shared" si="7"/>
        <v>3</v>
      </c>
      <c r="W23" s="13" t="str">
        <f t="shared" si="1"/>
        <v>ІІІ ур</v>
      </c>
      <c r="X23" s="1">
        <v>3</v>
      </c>
      <c r="Y23" s="1">
        <v>3</v>
      </c>
      <c r="Z23" s="1">
        <v>3</v>
      </c>
      <c r="AA23" s="1">
        <v>3</v>
      </c>
      <c r="AB23" s="1">
        <v>3</v>
      </c>
      <c r="AC23" s="1">
        <v>2</v>
      </c>
      <c r="AD23" s="1">
        <v>3</v>
      </c>
      <c r="AE23" s="4">
        <f t="shared" si="8"/>
        <v>20</v>
      </c>
      <c r="AF23" s="5">
        <f t="shared" si="9"/>
        <v>2.8571428571428572</v>
      </c>
      <c r="AG23" s="13" t="str">
        <f t="shared" si="2"/>
        <v>ІІІ ур</v>
      </c>
      <c r="AH23" s="7">
        <f t="shared" si="10"/>
        <v>62</v>
      </c>
      <c r="AI23" s="6">
        <f t="shared" si="11"/>
        <v>2.9523809523809526</v>
      </c>
      <c r="AJ23" s="13" t="str">
        <f t="shared" si="12"/>
        <v>ІІІ ур</v>
      </c>
    </row>
    <row r="24" spans="2:36" ht="16.5" thickBot="1" x14ac:dyDescent="0.3">
      <c r="B24" s="1">
        <v>16</v>
      </c>
      <c r="C24" s="18"/>
      <c r="D24" s="1">
        <v>2</v>
      </c>
      <c r="E24" s="1">
        <v>2</v>
      </c>
      <c r="F24" s="1">
        <v>2</v>
      </c>
      <c r="G24" s="1">
        <v>2</v>
      </c>
      <c r="H24" s="1">
        <v>2</v>
      </c>
      <c r="I24" s="1">
        <v>2</v>
      </c>
      <c r="J24" s="1">
        <v>2</v>
      </c>
      <c r="K24" s="1">
        <v>2</v>
      </c>
      <c r="L24" s="1">
        <v>2</v>
      </c>
      <c r="M24" s="4">
        <f t="shared" si="4"/>
        <v>18</v>
      </c>
      <c r="N24" s="5">
        <f t="shared" si="5"/>
        <v>2</v>
      </c>
      <c r="O24" s="13" t="str">
        <f t="shared" si="0"/>
        <v>ІІ ур</v>
      </c>
      <c r="P24" s="1">
        <v>3</v>
      </c>
      <c r="Q24" s="1">
        <v>3</v>
      </c>
      <c r="R24" s="1">
        <v>3</v>
      </c>
      <c r="S24" s="1">
        <v>3</v>
      </c>
      <c r="T24" s="1">
        <v>3</v>
      </c>
      <c r="U24" s="4">
        <f t="shared" si="6"/>
        <v>15</v>
      </c>
      <c r="V24" s="5">
        <f t="shared" si="7"/>
        <v>3</v>
      </c>
      <c r="W24" s="13" t="str">
        <f t="shared" si="1"/>
        <v>ІІІ ур</v>
      </c>
      <c r="X24" s="1">
        <v>2</v>
      </c>
      <c r="Y24" s="1">
        <v>2</v>
      </c>
      <c r="Z24" s="1">
        <v>2</v>
      </c>
      <c r="AA24" s="1">
        <v>2</v>
      </c>
      <c r="AB24" s="1">
        <v>2</v>
      </c>
      <c r="AC24" s="1">
        <v>2</v>
      </c>
      <c r="AD24" s="1">
        <v>2</v>
      </c>
      <c r="AE24" s="4">
        <f t="shared" si="8"/>
        <v>14</v>
      </c>
      <c r="AF24" s="5">
        <f t="shared" si="9"/>
        <v>2</v>
      </c>
      <c r="AG24" s="13" t="str">
        <f t="shared" si="2"/>
        <v>ІІ ур</v>
      </c>
      <c r="AH24" s="7">
        <f t="shared" si="10"/>
        <v>47</v>
      </c>
      <c r="AI24" s="6">
        <f t="shared" si="11"/>
        <v>2.2380952380952381</v>
      </c>
      <c r="AJ24" s="13" t="str">
        <f t="shared" si="12"/>
        <v>ІІ ур</v>
      </c>
    </row>
    <row r="25" spans="2:36" ht="16.5" thickBot="1" x14ac:dyDescent="0.3">
      <c r="B25" s="1">
        <v>17</v>
      </c>
      <c r="C25" s="18"/>
      <c r="D25" s="1">
        <v>3</v>
      </c>
      <c r="E25" s="1">
        <v>3</v>
      </c>
      <c r="F25" s="1">
        <v>3</v>
      </c>
      <c r="G25" s="1">
        <v>3</v>
      </c>
      <c r="H25" s="1">
        <v>3</v>
      </c>
      <c r="I25" s="1">
        <v>3</v>
      </c>
      <c r="J25" s="1">
        <v>3</v>
      </c>
      <c r="K25" s="1">
        <v>3</v>
      </c>
      <c r="L25" s="1">
        <v>3</v>
      </c>
      <c r="M25" s="4">
        <f t="shared" si="4"/>
        <v>27</v>
      </c>
      <c r="N25" s="5">
        <f t="shared" si="5"/>
        <v>3</v>
      </c>
      <c r="O25" s="13" t="str">
        <f t="shared" si="0"/>
        <v>ІІІ ур</v>
      </c>
      <c r="P25" s="1">
        <v>3</v>
      </c>
      <c r="Q25" s="1">
        <v>3</v>
      </c>
      <c r="R25" s="1">
        <v>3</v>
      </c>
      <c r="S25" s="1">
        <v>3</v>
      </c>
      <c r="T25" s="1">
        <v>3</v>
      </c>
      <c r="U25" s="4">
        <f t="shared" si="6"/>
        <v>15</v>
      </c>
      <c r="V25" s="5">
        <f t="shared" si="7"/>
        <v>3</v>
      </c>
      <c r="W25" s="13" t="str">
        <f t="shared" si="1"/>
        <v>ІІІ ур</v>
      </c>
      <c r="X25" s="1">
        <v>3</v>
      </c>
      <c r="Y25" s="1">
        <v>3</v>
      </c>
      <c r="Z25" s="1">
        <v>3</v>
      </c>
      <c r="AA25" s="1">
        <v>3</v>
      </c>
      <c r="AB25" s="1">
        <v>3</v>
      </c>
      <c r="AC25" s="1">
        <v>2</v>
      </c>
      <c r="AD25" s="1">
        <v>3</v>
      </c>
      <c r="AE25" s="4">
        <f t="shared" si="8"/>
        <v>20</v>
      </c>
      <c r="AF25" s="5">
        <f t="shared" si="9"/>
        <v>2.8571428571428572</v>
      </c>
      <c r="AG25" s="13" t="str">
        <f t="shared" si="2"/>
        <v>ІІІ ур</v>
      </c>
      <c r="AH25" s="7">
        <f t="shared" si="10"/>
        <v>62</v>
      </c>
      <c r="AI25" s="6">
        <f t="shared" si="11"/>
        <v>2.9523809523809526</v>
      </c>
      <c r="AJ25" s="13" t="str">
        <f t="shared" si="12"/>
        <v>ІІІ ур</v>
      </c>
    </row>
    <row r="26" spans="2:36" ht="16.5" thickBot="1" x14ac:dyDescent="0.3">
      <c r="B26" s="1">
        <v>18</v>
      </c>
      <c r="C26" s="18"/>
      <c r="D26" s="1">
        <v>3</v>
      </c>
      <c r="E26" s="1">
        <v>3</v>
      </c>
      <c r="F26" s="1">
        <v>3</v>
      </c>
      <c r="G26" s="1">
        <v>3</v>
      </c>
      <c r="H26" s="1">
        <v>3</v>
      </c>
      <c r="I26" s="1">
        <v>3</v>
      </c>
      <c r="J26" s="1">
        <v>3</v>
      </c>
      <c r="K26" s="1">
        <v>3</v>
      </c>
      <c r="L26" s="1">
        <v>3</v>
      </c>
      <c r="M26" s="4">
        <f t="shared" si="4"/>
        <v>27</v>
      </c>
      <c r="N26" s="5">
        <f t="shared" si="5"/>
        <v>3</v>
      </c>
      <c r="O26" s="13" t="str">
        <f t="shared" si="0"/>
        <v>ІІІ ур</v>
      </c>
      <c r="P26" s="1">
        <v>3</v>
      </c>
      <c r="Q26" s="1">
        <v>3</v>
      </c>
      <c r="R26" s="1">
        <v>3</v>
      </c>
      <c r="S26" s="1">
        <v>3</v>
      </c>
      <c r="T26" s="1">
        <v>3</v>
      </c>
      <c r="U26" s="4">
        <f t="shared" si="6"/>
        <v>15</v>
      </c>
      <c r="V26" s="5">
        <f t="shared" si="7"/>
        <v>3</v>
      </c>
      <c r="W26" s="13" t="str">
        <f t="shared" si="1"/>
        <v>ІІІ ур</v>
      </c>
      <c r="X26" s="1">
        <v>3</v>
      </c>
      <c r="Y26" s="1">
        <v>3</v>
      </c>
      <c r="Z26" s="1">
        <v>3</v>
      </c>
      <c r="AA26" s="1">
        <v>3</v>
      </c>
      <c r="AB26" s="1">
        <v>3</v>
      </c>
      <c r="AC26" s="1">
        <v>3</v>
      </c>
      <c r="AD26" s="1">
        <v>3</v>
      </c>
      <c r="AE26" s="4">
        <f t="shared" si="8"/>
        <v>21</v>
      </c>
      <c r="AF26" s="5">
        <f t="shared" si="9"/>
        <v>3</v>
      </c>
      <c r="AG26" s="13" t="str">
        <f t="shared" si="2"/>
        <v>ІІІ ур</v>
      </c>
      <c r="AH26" s="7">
        <f t="shared" si="10"/>
        <v>63</v>
      </c>
      <c r="AI26" s="6">
        <f t="shared" si="11"/>
        <v>3</v>
      </c>
      <c r="AJ26" s="13" t="str">
        <f t="shared" si="12"/>
        <v>ІІІ ур</v>
      </c>
    </row>
    <row r="27" spans="2:36" ht="16.5" thickBot="1" x14ac:dyDescent="0.3">
      <c r="B27" s="1">
        <v>19</v>
      </c>
      <c r="C27" s="18"/>
      <c r="D27" s="1">
        <v>3</v>
      </c>
      <c r="E27" s="1">
        <v>3</v>
      </c>
      <c r="F27" s="1">
        <v>3</v>
      </c>
      <c r="G27" s="1">
        <v>3</v>
      </c>
      <c r="H27" s="1">
        <v>3</v>
      </c>
      <c r="I27" s="1">
        <v>3</v>
      </c>
      <c r="J27" s="1">
        <v>3</v>
      </c>
      <c r="K27" s="1">
        <v>3</v>
      </c>
      <c r="L27" s="1">
        <v>3</v>
      </c>
      <c r="M27" s="4">
        <f t="shared" si="4"/>
        <v>27</v>
      </c>
      <c r="N27" s="5">
        <f t="shared" si="5"/>
        <v>3</v>
      </c>
      <c r="O27" s="13" t="str">
        <f t="shared" si="0"/>
        <v>ІІІ ур</v>
      </c>
      <c r="P27" s="1">
        <v>3</v>
      </c>
      <c r="Q27" s="1">
        <v>3</v>
      </c>
      <c r="R27" s="1">
        <v>3</v>
      </c>
      <c r="S27" s="1">
        <v>3</v>
      </c>
      <c r="T27" s="1">
        <v>3</v>
      </c>
      <c r="U27" s="4">
        <f t="shared" si="6"/>
        <v>15</v>
      </c>
      <c r="V27" s="5">
        <f t="shared" si="7"/>
        <v>3</v>
      </c>
      <c r="W27" s="13" t="str">
        <f t="shared" si="1"/>
        <v>ІІІ ур</v>
      </c>
      <c r="X27" s="1">
        <v>3</v>
      </c>
      <c r="Y27" s="1">
        <v>3</v>
      </c>
      <c r="Z27" s="1">
        <v>3</v>
      </c>
      <c r="AA27" s="1">
        <v>3</v>
      </c>
      <c r="AB27" s="1">
        <v>3</v>
      </c>
      <c r="AC27" s="1">
        <v>3</v>
      </c>
      <c r="AD27" s="1">
        <v>3</v>
      </c>
      <c r="AE27" s="4">
        <f t="shared" si="8"/>
        <v>21</v>
      </c>
      <c r="AF27" s="5">
        <f t="shared" si="9"/>
        <v>3</v>
      </c>
      <c r="AG27" s="13" t="str">
        <f t="shared" si="2"/>
        <v>ІІІ ур</v>
      </c>
      <c r="AH27" s="7">
        <f t="shared" si="10"/>
        <v>63</v>
      </c>
      <c r="AI27" s="6">
        <f t="shared" si="11"/>
        <v>3</v>
      </c>
      <c r="AJ27" s="13" t="str">
        <f t="shared" si="12"/>
        <v>ІІІ ур</v>
      </c>
    </row>
    <row r="28" spans="2:36" ht="16.5" thickBot="1" x14ac:dyDescent="0.3">
      <c r="B28" s="1">
        <v>20</v>
      </c>
      <c r="C28" s="18"/>
      <c r="D28" s="1">
        <v>3</v>
      </c>
      <c r="E28" s="1">
        <v>2</v>
      </c>
      <c r="F28" s="1">
        <v>3</v>
      </c>
      <c r="G28" s="1">
        <v>3</v>
      </c>
      <c r="H28" s="1">
        <v>3</v>
      </c>
      <c r="I28" s="1">
        <v>3</v>
      </c>
      <c r="J28" s="1">
        <v>2</v>
      </c>
      <c r="K28" s="1">
        <v>3</v>
      </c>
      <c r="L28" s="1">
        <v>3</v>
      </c>
      <c r="M28" s="4">
        <f t="shared" si="4"/>
        <v>25</v>
      </c>
      <c r="N28" s="5">
        <f t="shared" si="5"/>
        <v>2.7777777777777777</v>
      </c>
      <c r="O28" s="13" t="str">
        <f t="shared" si="0"/>
        <v>ІІІ ур</v>
      </c>
      <c r="P28" s="1">
        <v>3</v>
      </c>
      <c r="Q28" s="1">
        <v>3</v>
      </c>
      <c r="R28" s="1">
        <v>3</v>
      </c>
      <c r="S28" s="1">
        <v>3</v>
      </c>
      <c r="T28" s="1">
        <v>3</v>
      </c>
      <c r="U28" s="4">
        <f t="shared" si="6"/>
        <v>15</v>
      </c>
      <c r="V28" s="5">
        <f t="shared" si="7"/>
        <v>3</v>
      </c>
      <c r="W28" s="13" t="str">
        <f t="shared" si="1"/>
        <v>ІІІ ур</v>
      </c>
      <c r="X28" s="1">
        <v>3</v>
      </c>
      <c r="Y28" s="1">
        <v>3</v>
      </c>
      <c r="Z28" s="1">
        <v>3</v>
      </c>
      <c r="AA28" s="1">
        <v>3</v>
      </c>
      <c r="AB28" s="1">
        <v>3</v>
      </c>
      <c r="AC28" s="1">
        <v>3</v>
      </c>
      <c r="AD28" s="1">
        <v>3</v>
      </c>
      <c r="AE28" s="4">
        <f t="shared" si="8"/>
        <v>21</v>
      </c>
      <c r="AF28" s="5">
        <f t="shared" si="9"/>
        <v>3</v>
      </c>
      <c r="AG28" s="13" t="str">
        <f t="shared" si="2"/>
        <v>ІІІ ур</v>
      </c>
      <c r="AH28" s="7">
        <f t="shared" si="10"/>
        <v>61</v>
      </c>
      <c r="AI28" s="6">
        <f t="shared" si="11"/>
        <v>2.9047619047619047</v>
      </c>
      <c r="AJ28" s="13" t="str">
        <f t="shared" si="12"/>
        <v>ІІІ ур</v>
      </c>
    </row>
    <row r="29" spans="2:36" ht="16.5" thickBot="1" x14ac:dyDescent="0.3">
      <c r="B29" s="1">
        <v>21</v>
      </c>
      <c r="C29" s="18"/>
      <c r="D29" s="1">
        <v>2</v>
      </c>
      <c r="E29" s="1">
        <v>3</v>
      </c>
      <c r="F29" s="1">
        <v>3</v>
      </c>
      <c r="G29" s="1">
        <v>3</v>
      </c>
      <c r="H29" s="1">
        <v>3</v>
      </c>
      <c r="I29" s="1">
        <v>3</v>
      </c>
      <c r="J29" s="1">
        <v>3</v>
      </c>
      <c r="K29" s="1">
        <v>3</v>
      </c>
      <c r="L29" s="1">
        <v>3</v>
      </c>
      <c r="M29" s="4">
        <f t="shared" si="4"/>
        <v>26</v>
      </c>
      <c r="N29" s="5">
        <f t="shared" si="5"/>
        <v>2.8888888888888888</v>
      </c>
      <c r="O29" s="13" t="str">
        <f t="shared" si="0"/>
        <v>ІІІ ур</v>
      </c>
      <c r="P29" s="1">
        <v>3</v>
      </c>
      <c r="Q29" s="1">
        <v>3</v>
      </c>
      <c r="R29" s="1">
        <v>3</v>
      </c>
      <c r="S29" s="1">
        <v>3</v>
      </c>
      <c r="T29" s="1">
        <v>3</v>
      </c>
      <c r="U29" s="4">
        <f t="shared" si="6"/>
        <v>15</v>
      </c>
      <c r="V29" s="5">
        <f t="shared" si="7"/>
        <v>3</v>
      </c>
      <c r="W29" s="13" t="str">
        <f t="shared" si="1"/>
        <v>ІІІ ур</v>
      </c>
      <c r="X29" s="1">
        <v>3</v>
      </c>
      <c r="Y29" s="1">
        <v>3</v>
      </c>
      <c r="Z29" s="1">
        <v>3</v>
      </c>
      <c r="AA29" s="1">
        <v>3</v>
      </c>
      <c r="AB29" s="1">
        <v>3</v>
      </c>
      <c r="AC29" s="1">
        <v>3</v>
      </c>
      <c r="AD29" s="1">
        <v>3</v>
      </c>
      <c r="AE29" s="4">
        <f t="shared" si="8"/>
        <v>21</v>
      </c>
      <c r="AF29" s="5">
        <f t="shared" si="9"/>
        <v>3</v>
      </c>
      <c r="AG29" s="13" t="str">
        <f t="shared" si="2"/>
        <v>ІІІ ур</v>
      </c>
      <c r="AH29" s="7">
        <f t="shared" si="10"/>
        <v>62</v>
      </c>
      <c r="AI29" s="6">
        <f t="shared" si="11"/>
        <v>2.9523809523809526</v>
      </c>
      <c r="AJ29" s="13" t="str">
        <f t="shared" si="12"/>
        <v>ІІІ ур</v>
      </c>
    </row>
    <row r="30" spans="2:36" ht="16.5" thickBot="1" x14ac:dyDescent="0.3">
      <c r="B30" s="1">
        <v>22</v>
      </c>
      <c r="C30" s="18"/>
      <c r="D30" s="1">
        <v>3</v>
      </c>
      <c r="E30" s="1">
        <v>3</v>
      </c>
      <c r="F30" s="1">
        <v>3</v>
      </c>
      <c r="G30" s="1">
        <v>3</v>
      </c>
      <c r="H30" s="1">
        <v>3</v>
      </c>
      <c r="I30" s="1">
        <v>3</v>
      </c>
      <c r="J30" s="1">
        <v>3</v>
      </c>
      <c r="K30" s="1">
        <v>3</v>
      </c>
      <c r="L30" s="1">
        <v>3</v>
      </c>
      <c r="M30" s="4">
        <f t="shared" si="4"/>
        <v>27</v>
      </c>
      <c r="N30" s="5">
        <f t="shared" si="5"/>
        <v>3</v>
      </c>
      <c r="O30" s="13" t="str">
        <f t="shared" si="0"/>
        <v>ІІІ ур</v>
      </c>
      <c r="P30" s="1">
        <v>3</v>
      </c>
      <c r="Q30" s="1">
        <v>3</v>
      </c>
      <c r="R30" s="1">
        <v>3</v>
      </c>
      <c r="S30" s="1">
        <v>3</v>
      </c>
      <c r="T30" s="1">
        <v>3</v>
      </c>
      <c r="U30" s="4">
        <f t="shared" si="6"/>
        <v>15</v>
      </c>
      <c r="V30" s="5">
        <f t="shared" si="7"/>
        <v>3</v>
      </c>
      <c r="W30" s="13" t="str">
        <f t="shared" si="1"/>
        <v>ІІІ ур</v>
      </c>
      <c r="X30" s="1">
        <v>3</v>
      </c>
      <c r="Y30" s="1">
        <v>3</v>
      </c>
      <c r="Z30" s="1">
        <v>3</v>
      </c>
      <c r="AA30" s="1">
        <v>3</v>
      </c>
      <c r="AB30" s="1">
        <v>3</v>
      </c>
      <c r="AC30" s="1">
        <v>3</v>
      </c>
      <c r="AD30" s="1">
        <v>3</v>
      </c>
      <c r="AE30" s="4">
        <f t="shared" si="8"/>
        <v>21</v>
      </c>
      <c r="AF30" s="5">
        <f t="shared" si="9"/>
        <v>3</v>
      </c>
      <c r="AG30" s="13" t="str">
        <f t="shared" si="2"/>
        <v>ІІІ ур</v>
      </c>
      <c r="AH30" s="7">
        <f t="shared" si="10"/>
        <v>63</v>
      </c>
      <c r="AI30" s="6">
        <f t="shared" si="11"/>
        <v>3</v>
      </c>
      <c r="AJ30" s="13" t="str">
        <f t="shared" si="12"/>
        <v>ІІІ ур</v>
      </c>
    </row>
    <row r="31" spans="2:36" ht="16.5" thickBot="1" x14ac:dyDescent="0.3">
      <c r="B31" s="1">
        <v>23</v>
      </c>
      <c r="C31" s="18"/>
      <c r="D31" s="1">
        <v>2</v>
      </c>
      <c r="E31" s="1">
        <v>2</v>
      </c>
      <c r="F31" s="1">
        <v>2</v>
      </c>
      <c r="G31" s="1">
        <v>2</v>
      </c>
      <c r="H31" s="1">
        <v>2</v>
      </c>
      <c r="I31" s="1">
        <v>2</v>
      </c>
      <c r="J31" s="1">
        <v>2</v>
      </c>
      <c r="K31" s="1">
        <v>2</v>
      </c>
      <c r="L31" s="1">
        <v>2</v>
      </c>
      <c r="M31" s="4">
        <f t="shared" si="4"/>
        <v>18</v>
      </c>
      <c r="N31" s="5">
        <f t="shared" si="5"/>
        <v>2</v>
      </c>
      <c r="O31" s="13" t="str">
        <f t="shared" si="0"/>
        <v>ІІ ур</v>
      </c>
      <c r="P31" s="1">
        <v>3</v>
      </c>
      <c r="Q31" s="1">
        <v>3</v>
      </c>
      <c r="R31" s="1">
        <v>3</v>
      </c>
      <c r="S31" s="1">
        <v>3</v>
      </c>
      <c r="T31" s="1">
        <v>3</v>
      </c>
      <c r="U31" s="4">
        <f t="shared" si="6"/>
        <v>15</v>
      </c>
      <c r="V31" s="5">
        <f t="shared" si="7"/>
        <v>3</v>
      </c>
      <c r="W31" s="13" t="str">
        <f t="shared" si="1"/>
        <v>ІІІ ур</v>
      </c>
      <c r="X31" s="1">
        <v>3</v>
      </c>
      <c r="Y31" s="1">
        <v>3</v>
      </c>
      <c r="Z31" s="1">
        <v>2</v>
      </c>
      <c r="AA31" s="1">
        <v>3</v>
      </c>
      <c r="AB31" s="1">
        <v>3</v>
      </c>
      <c r="AC31" s="1">
        <v>3</v>
      </c>
      <c r="AD31" s="1">
        <v>3</v>
      </c>
      <c r="AE31" s="4">
        <f t="shared" si="8"/>
        <v>20</v>
      </c>
      <c r="AF31" s="5">
        <f t="shared" si="9"/>
        <v>2.8571428571428572</v>
      </c>
      <c r="AG31" s="13" t="str">
        <f t="shared" si="2"/>
        <v>ІІІ ур</v>
      </c>
      <c r="AH31" s="7">
        <f t="shared" si="10"/>
        <v>53</v>
      </c>
      <c r="AI31" s="6">
        <f t="shared" si="11"/>
        <v>2.5238095238095237</v>
      </c>
      <c r="AJ31" s="13" t="str">
        <f t="shared" si="12"/>
        <v>ІІ ур</v>
      </c>
    </row>
    <row r="32" spans="2:36" ht="16.5" thickBot="1" x14ac:dyDescent="0.3">
      <c r="B32" s="1">
        <v>24</v>
      </c>
      <c r="C32" s="18"/>
      <c r="D32" s="1">
        <v>3</v>
      </c>
      <c r="E32" s="1">
        <v>3</v>
      </c>
      <c r="F32" s="1">
        <v>3</v>
      </c>
      <c r="G32" s="1">
        <v>3</v>
      </c>
      <c r="H32" s="1">
        <v>3</v>
      </c>
      <c r="I32" s="1">
        <v>3</v>
      </c>
      <c r="J32" s="1">
        <v>3</v>
      </c>
      <c r="K32" s="1">
        <v>3</v>
      </c>
      <c r="L32" s="1">
        <v>3</v>
      </c>
      <c r="M32" s="4">
        <f t="shared" si="4"/>
        <v>27</v>
      </c>
      <c r="N32" s="5">
        <f t="shared" si="5"/>
        <v>3</v>
      </c>
      <c r="O32" s="13" t="str">
        <f t="shared" si="0"/>
        <v>ІІІ ур</v>
      </c>
      <c r="P32" s="1">
        <v>3</v>
      </c>
      <c r="Q32" s="1">
        <v>3</v>
      </c>
      <c r="R32" s="1">
        <v>3</v>
      </c>
      <c r="S32" s="1">
        <v>3</v>
      </c>
      <c r="T32" s="1">
        <v>3</v>
      </c>
      <c r="U32" s="4">
        <f t="shared" si="6"/>
        <v>15</v>
      </c>
      <c r="V32" s="5">
        <f t="shared" si="7"/>
        <v>3</v>
      </c>
      <c r="W32" s="13" t="str">
        <f t="shared" si="1"/>
        <v>ІІІ ур</v>
      </c>
      <c r="X32" s="1">
        <v>3</v>
      </c>
      <c r="Y32" s="1">
        <v>3</v>
      </c>
      <c r="Z32" s="1">
        <v>3</v>
      </c>
      <c r="AA32" s="1">
        <v>3</v>
      </c>
      <c r="AB32" s="1">
        <v>3</v>
      </c>
      <c r="AC32" s="1">
        <v>3</v>
      </c>
      <c r="AD32" s="1">
        <v>3</v>
      </c>
      <c r="AE32" s="4">
        <f t="shared" si="8"/>
        <v>21</v>
      </c>
      <c r="AF32" s="5">
        <f t="shared" si="9"/>
        <v>3</v>
      </c>
      <c r="AG32" s="13" t="str">
        <f t="shared" si="2"/>
        <v>ІІІ ур</v>
      </c>
      <c r="AH32" s="7">
        <f t="shared" si="10"/>
        <v>63</v>
      </c>
      <c r="AI32" s="6">
        <f t="shared" si="11"/>
        <v>3</v>
      </c>
      <c r="AJ32" s="13" t="str">
        <f t="shared" si="12"/>
        <v>ІІІ ур</v>
      </c>
    </row>
    <row r="33" spans="2:36" ht="16.5" thickBot="1" x14ac:dyDescent="0.3">
      <c r="B33" s="1">
        <v>25</v>
      </c>
      <c r="C33" s="18"/>
      <c r="D33" s="1">
        <v>2</v>
      </c>
      <c r="E33" s="1">
        <v>2</v>
      </c>
      <c r="F33" s="1">
        <v>2</v>
      </c>
      <c r="G33" s="1">
        <v>2</v>
      </c>
      <c r="H33" s="1">
        <v>2</v>
      </c>
      <c r="I33" s="1">
        <v>2</v>
      </c>
      <c r="J33" s="1">
        <v>2</v>
      </c>
      <c r="K33" s="1">
        <v>2</v>
      </c>
      <c r="L33" s="1">
        <v>2</v>
      </c>
      <c r="M33" s="4">
        <f t="shared" si="4"/>
        <v>18</v>
      </c>
      <c r="N33" s="5">
        <f t="shared" si="5"/>
        <v>2</v>
      </c>
      <c r="O33" s="13" t="str">
        <f t="shared" si="0"/>
        <v>ІІ ур</v>
      </c>
      <c r="P33" s="1">
        <v>3</v>
      </c>
      <c r="Q33" s="1">
        <v>3</v>
      </c>
      <c r="R33" s="1">
        <v>3</v>
      </c>
      <c r="S33" s="1">
        <v>3</v>
      </c>
      <c r="T33" s="1">
        <v>3</v>
      </c>
      <c r="U33" s="4">
        <f t="shared" si="6"/>
        <v>15</v>
      </c>
      <c r="V33" s="5">
        <f t="shared" si="7"/>
        <v>3</v>
      </c>
      <c r="W33" s="13" t="str">
        <f t="shared" si="1"/>
        <v>ІІІ ур</v>
      </c>
      <c r="X33" s="1">
        <v>2</v>
      </c>
      <c r="Y33" s="1">
        <v>2</v>
      </c>
      <c r="Z33" s="1">
        <v>2</v>
      </c>
      <c r="AA33" s="1">
        <v>2</v>
      </c>
      <c r="AB33" s="1">
        <v>2</v>
      </c>
      <c r="AC33" s="1">
        <v>2</v>
      </c>
      <c r="AD33" s="1">
        <v>2</v>
      </c>
      <c r="AE33" s="4">
        <f t="shared" si="8"/>
        <v>14</v>
      </c>
      <c r="AF33" s="5">
        <f t="shared" si="9"/>
        <v>2</v>
      </c>
      <c r="AG33" s="13" t="str">
        <f t="shared" si="2"/>
        <v>ІІ ур</v>
      </c>
      <c r="AH33" s="7">
        <f t="shared" si="10"/>
        <v>47</v>
      </c>
      <c r="AI33" s="6">
        <f t="shared" si="11"/>
        <v>2.2380952380952381</v>
      </c>
      <c r="AJ33" s="13" t="str">
        <f t="shared" si="12"/>
        <v>ІІ ур</v>
      </c>
    </row>
    <row r="34" spans="2:36" ht="16.5" thickBot="1" x14ac:dyDescent="0.3">
      <c r="B34" s="1">
        <v>26</v>
      </c>
      <c r="C34" s="19"/>
      <c r="D34" s="1">
        <v>3</v>
      </c>
      <c r="E34" s="1">
        <v>3</v>
      </c>
      <c r="F34" s="1">
        <v>3</v>
      </c>
      <c r="G34" s="1">
        <v>3</v>
      </c>
      <c r="H34" s="1">
        <v>3</v>
      </c>
      <c r="I34" s="1">
        <v>3</v>
      </c>
      <c r="J34" s="1">
        <v>3</v>
      </c>
      <c r="K34" s="1">
        <v>3</v>
      </c>
      <c r="L34" s="1">
        <v>3</v>
      </c>
      <c r="M34" s="4">
        <f t="shared" si="4"/>
        <v>27</v>
      </c>
      <c r="N34" s="5">
        <f t="shared" si="5"/>
        <v>3</v>
      </c>
      <c r="O34" s="13" t="str">
        <f t="shared" si="0"/>
        <v>ІІІ ур</v>
      </c>
      <c r="P34" s="1">
        <v>3</v>
      </c>
      <c r="Q34" s="1">
        <v>3</v>
      </c>
      <c r="R34" s="1">
        <v>3</v>
      </c>
      <c r="S34" s="1">
        <v>3</v>
      </c>
      <c r="T34" s="1">
        <v>3</v>
      </c>
      <c r="U34" s="4">
        <f t="shared" si="6"/>
        <v>15</v>
      </c>
      <c r="V34" s="5">
        <f t="shared" si="7"/>
        <v>3</v>
      </c>
      <c r="W34" s="13" t="str">
        <f t="shared" si="1"/>
        <v>ІІІ ур</v>
      </c>
      <c r="X34" s="1">
        <v>3</v>
      </c>
      <c r="Y34" s="1">
        <v>3</v>
      </c>
      <c r="Z34" s="1">
        <v>3</v>
      </c>
      <c r="AA34" s="1">
        <v>3</v>
      </c>
      <c r="AB34" s="1">
        <v>3</v>
      </c>
      <c r="AC34" s="1">
        <v>3</v>
      </c>
      <c r="AD34" s="1">
        <v>3</v>
      </c>
      <c r="AE34" s="4">
        <f t="shared" si="8"/>
        <v>21</v>
      </c>
      <c r="AF34" s="5">
        <f t="shared" si="9"/>
        <v>3</v>
      </c>
      <c r="AG34" s="13" t="str">
        <f t="shared" si="2"/>
        <v>ІІІ ур</v>
      </c>
      <c r="AH34" s="7">
        <f t="shared" si="10"/>
        <v>63</v>
      </c>
      <c r="AI34" s="6">
        <f t="shared" si="11"/>
        <v>3</v>
      </c>
      <c r="AJ34" s="13" t="str">
        <f t="shared" si="12"/>
        <v>ІІІ ур</v>
      </c>
    </row>
    <row r="35" spans="2:36" ht="15.75" x14ac:dyDescent="0.25">
      <c r="B35" s="20">
        <v>27</v>
      </c>
      <c r="C35" s="21"/>
      <c r="D35" s="22">
        <v>3</v>
      </c>
      <c r="E35" s="23">
        <v>3</v>
      </c>
      <c r="F35" s="23">
        <v>3</v>
      </c>
      <c r="G35" s="23">
        <v>3</v>
      </c>
      <c r="H35" s="23">
        <v>3</v>
      </c>
      <c r="I35" s="23">
        <v>3</v>
      </c>
      <c r="J35" s="23">
        <v>3</v>
      </c>
      <c r="K35" s="23">
        <v>3</v>
      </c>
      <c r="L35" s="23">
        <v>3</v>
      </c>
      <c r="M35" s="24">
        <f t="shared" si="4"/>
        <v>27</v>
      </c>
      <c r="N35" s="5">
        <f t="shared" si="5"/>
        <v>3</v>
      </c>
      <c r="O35" s="13" t="str">
        <f t="shared" si="0"/>
        <v>ІІІ ур</v>
      </c>
      <c r="P35" s="22">
        <v>3</v>
      </c>
      <c r="Q35" s="23">
        <v>3</v>
      </c>
      <c r="R35" s="23">
        <v>3</v>
      </c>
      <c r="S35" s="23">
        <v>3</v>
      </c>
      <c r="T35" s="23">
        <v>3</v>
      </c>
      <c r="U35" s="24">
        <f t="shared" si="6"/>
        <v>15</v>
      </c>
      <c r="V35" s="5">
        <f t="shared" si="7"/>
        <v>3</v>
      </c>
      <c r="W35" s="13" t="str">
        <f t="shared" si="1"/>
        <v>ІІІ ур</v>
      </c>
      <c r="X35" s="22">
        <v>3</v>
      </c>
      <c r="Y35" s="23">
        <v>3</v>
      </c>
      <c r="Z35" s="23">
        <v>3</v>
      </c>
      <c r="AA35" s="23">
        <v>3</v>
      </c>
      <c r="AB35" s="23">
        <v>3</v>
      </c>
      <c r="AC35" s="23">
        <v>3</v>
      </c>
      <c r="AD35" s="23">
        <v>3</v>
      </c>
      <c r="AE35" s="24">
        <f t="shared" si="8"/>
        <v>21</v>
      </c>
      <c r="AF35" s="5">
        <f t="shared" si="9"/>
        <v>3</v>
      </c>
      <c r="AG35" s="13" t="str">
        <f t="shared" si="2"/>
        <v>ІІІ ур</v>
      </c>
      <c r="AH35" s="7">
        <f t="shared" si="10"/>
        <v>63</v>
      </c>
      <c r="AI35" s="6">
        <f t="shared" si="11"/>
        <v>3</v>
      </c>
      <c r="AJ35" s="13" t="str">
        <f t="shared" si="12"/>
        <v>ІІІ ур</v>
      </c>
    </row>
    <row r="36" spans="2:36" ht="15.75" x14ac:dyDescent="0.25">
      <c r="B36" s="20">
        <v>28</v>
      </c>
      <c r="C36" s="21"/>
      <c r="D36" s="22"/>
      <c r="E36" s="23"/>
      <c r="F36" s="23"/>
      <c r="G36" s="23"/>
      <c r="H36" s="23"/>
      <c r="I36" s="23"/>
      <c r="J36" s="23"/>
      <c r="K36" s="23"/>
      <c r="L36" s="23"/>
      <c r="M36" s="24"/>
      <c r="N36" s="5"/>
      <c r="O36" s="13"/>
      <c r="P36" s="22"/>
      <c r="Q36" s="23"/>
      <c r="R36" s="23"/>
      <c r="S36" s="23"/>
      <c r="T36" s="23"/>
      <c r="U36" s="24"/>
      <c r="V36" s="5"/>
      <c r="W36" s="13"/>
      <c r="X36" s="22"/>
      <c r="Y36" s="23"/>
      <c r="Z36" s="23"/>
      <c r="AA36" s="23"/>
      <c r="AB36" s="23"/>
      <c r="AC36" s="23"/>
      <c r="AD36" s="23"/>
      <c r="AE36" s="24"/>
      <c r="AF36" s="5"/>
      <c r="AG36" s="13"/>
      <c r="AH36" s="7"/>
      <c r="AI36" s="6"/>
      <c r="AJ36" s="13"/>
    </row>
    <row r="37" spans="2:36" x14ac:dyDescent="0.25">
      <c r="B37" s="47"/>
      <c r="C37" s="47"/>
      <c r="D37" s="44"/>
      <c r="E37" s="45"/>
      <c r="F37" s="45"/>
      <c r="G37" s="45"/>
      <c r="H37" s="45"/>
      <c r="I37" s="45"/>
      <c r="J37" s="45"/>
      <c r="K37" s="45"/>
      <c r="L37" s="45"/>
      <c r="M37" s="46"/>
      <c r="N37" s="1" t="s">
        <v>16</v>
      </c>
      <c r="O37" s="11" t="s">
        <v>1</v>
      </c>
      <c r="P37" s="44"/>
      <c r="Q37" s="45"/>
      <c r="R37" s="45"/>
      <c r="S37" s="45"/>
      <c r="T37" s="45"/>
      <c r="U37" s="46"/>
      <c r="V37" s="1" t="s">
        <v>16</v>
      </c>
      <c r="W37" s="11" t="s">
        <v>1</v>
      </c>
      <c r="X37" s="44"/>
      <c r="Y37" s="45"/>
      <c r="Z37" s="45"/>
      <c r="AA37" s="45"/>
      <c r="AB37" s="45"/>
      <c r="AC37" s="45"/>
      <c r="AD37" s="45"/>
      <c r="AE37" s="46"/>
      <c r="AF37" s="1" t="s">
        <v>16</v>
      </c>
      <c r="AG37" s="11" t="s">
        <v>1</v>
      </c>
      <c r="AH37" s="2"/>
      <c r="AI37" s="2"/>
      <c r="AJ37" s="2"/>
    </row>
    <row r="38" spans="2:36" x14ac:dyDescent="0.25">
      <c r="B38" s="48"/>
      <c r="C38" s="48"/>
      <c r="D38" s="44" t="s">
        <v>14</v>
      </c>
      <c r="E38" s="45"/>
      <c r="F38" s="45"/>
      <c r="G38" s="45"/>
      <c r="H38" s="45"/>
      <c r="I38" s="45"/>
      <c r="J38" s="45"/>
      <c r="K38" s="45"/>
      <c r="L38" s="45"/>
      <c r="M38" s="46"/>
      <c r="N38" s="10">
        <f>COUNTA(C9:C36)</f>
        <v>0</v>
      </c>
      <c r="O38" s="10">
        <v>100</v>
      </c>
      <c r="P38" s="44" t="s">
        <v>14</v>
      </c>
      <c r="Q38" s="45"/>
      <c r="R38" s="45"/>
      <c r="S38" s="45"/>
      <c r="T38" s="45"/>
      <c r="U38" s="46"/>
      <c r="V38" s="10">
        <f>COUNTA(C9:C36)</f>
        <v>0</v>
      </c>
      <c r="W38" s="10">
        <v>100</v>
      </c>
      <c r="X38" s="44" t="s">
        <v>14</v>
      </c>
      <c r="Y38" s="45"/>
      <c r="Z38" s="45"/>
      <c r="AA38" s="45"/>
      <c r="AB38" s="45"/>
      <c r="AC38" s="45"/>
      <c r="AD38" s="45"/>
      <c r="AE38" s="46"/>
      <c r="AF38" s="10">
        <f>COUNTA(C9:C36)</f>
        <v>0</v>
      </c>
      <c r="AG38" s="10">
        <v>100</v>
      </c>
      <c r="AH38" s="2"/>
      <c r="AI38" s="2"/>
      <c r="AJ38" s="2"/>
    </row>
    <row r="39" spans="2:36" x14ac:dyDescent="0.25">
      <c r="B39" s="48"/>
      <c r="C39" s="48"/>
      <c r="D39" s="44" t="s">
        <v>17</v>
      </c>
      <c r="E39" s="45"/>
      <c r="F39" s="45"/>
      <c r="G39" s="45"/>
      <c r="H39" s="45"/>
      <c r="I39" s="45"/>
      <c r="J39" s="45"/>
      <c r="K39" s="45"/>
      <c r="L39" s="45"/>
      <c r="M39" s="46"/>
      <c r="N39" s="14">
        <f>COUNTIF(O9:O34,"І ур")</f>
        <v>0</v>
      </c>
      <c r="O39" s="3" t="e">
        <f>(N39/N38)*100</f>
        <v>#DIV/0!</v>
      </c>
      <c r="P39" s="44" t="s">
        <v>17</v>
      </c>
      <c r="Q39" s="45"/>
      <c r="R39" s="45"/>
      <c r="S39" s="45"/>
      <c r="T39" s="45"/>
      <c r="U39" s="46"/>
      <c r="V39" s="14">
        <f>COUNTIF(W9:W34,"І ур")</f>
        <v>0</v>
      </c>
      <c r="W39" s="3" t="e">
        <f>(V39/V38)*100</f>
        <v>#DIV/0!</v>
      </c>
      <c r="X39" s="44" t="s">
        <v>17</v>
      </c>
      <c r="Y39" s="45"/>
      <c r="Z39" s="45"/>
      <c r="AA39" s="45"/>
      <c r="AB39" s="45"/>
      <c r="AC39" s="45"/>
      <c r="AD39" s="45"/>
      <c r="AE39" s="46"/>
      <c r="AF39" s="14">
        <f>COUNTIF(AG9:AG34,"І ур")</f>
        <v>0</v>
      </c>
      <c r="AG39" s="3" t="e">
        <f>(AF39/AF38)*100</f>
        <v>#DIV/0!</v>
      </c>
      <c r="AH39" s="2"/>
      <c r="AI39" s="2"/>
      <c r="AJ39" s="2"/>
    </row>
    <row r="40" spans="2:36" x14ac:dyDescent="0.25">
      <c r="B40" s="48"/>
      <c r="C40" s="48"/>
      <c r="D40" s="44" t="s">
        <v>18</v>
      </c>
      <c r="E40" s="45"/>
      <c r="F40" s="45"/>
      <c r="G40" s="45"/>
      <c r="H40" s="45"/>
      <c r="I40" s="45"/>
      <c r="J40" s="45"/>
      <c r="K40" s="45"/>
      <c r="L40" s="45"/>
      <c r="M40" s="46"/>
      <c r="N40" s="14">
        <f>COUNTIF(O9:O34,"ІІ ур")</f>
        <v>7</v>
      </c>
      <c r="O40" s="3" t="e">
        <f>(N40/N38)*100</f>
        <v>#DIV/0!</v>
      </c>
      <c r="P40" s="44" t="s">
        <v>18</v>
      </c>
      <c r="Q40" s="45"/>
      <c r="R40" s="45"/>
      <c r="S40" s="45"/>
      <c r="T40" s="45"/>
      <c r="U40" s="46"/>
      <c r="V40" s="14">
        <f>COUNTIF(W9:W34,"ІІ ур")</f>
        <v>2</v>
      </c>
      <c r="W40" s="3" t="e">
        <f>(V40/V38)*100</f>
        <v>#DIV/0!</v>
      </c>
      <c r="X40" s="44" t="s">
        <v>18</v>
      </c>
      <c r="Y40" s="45"/>
      <c r="Z40" s="45"/>
      <c r="AA40" s="45"/>
      <c r="AB40" s="45"/>
      <c r="AC40" s="45"/>
      <c r="AD40" s="45"/>
      <c r="AE40" s="46"/>
      <c r="AF40" s="14">
        <f>COUNTIF(AG9:AG34,"ІІ ур")</f>
        <v>5</v>
      </c>
      <c r="AG40" s="3" t="e">
        <f>(AF40/AF38)*100</f>
        <v>#DIV/0!</v>
      </c>
      <c r="AH40" s="2"/>
      <c r="AI40" s="2"/>
      <c r="AJ40" s="2"/>
    </row>
    <row r="41" spans="2:36" x14ac:dyDescent="0.25">
      <c r="B41" s="48"/>
      <c r="C41" s="48"/>
      <c r="D41" s="44" t="s">
        <v>19</v>
      </c>
      <c r="E41" s="45"/>
      <c r="F41" s="45"/>
      <c r="G41" s="45"/>
      <c r="H41" s="45"/>
      <c r="I41" s="45"/>
      <c r="J41" s="45"/>
      <c r="K41" s="45"/>
      <c r="L41" s="45"/>
      <c r="M41" s="46"/>
      <c r="N41" s="14">
        <f>COUNTIF(O9:O34,"ІІІ ур")</f>
        <v>19</v>
      </c>
      <c r="O41" s="3" t="e">
        <f>(N41/N38)*100</f>
        <v>#DIV/0!</v>
      </c>
      <c r="P41" s="44" t="s">
        <v>19</v>
      </c>
      <c r="Q41" s="45"/>
      <c r="R41" s="45"/>
      <c r="S41" s="45"/>
      <c r="T41" s="45"/>
      <c r="U41" s="46"/>
      <c r="V41" s="14">
        <f>COUNTIF(W9:W34,"ІІІ ур")</f>
        <v>24</v>
      </c>
      <c r="W41" s="3" t="e">
        <f>(V41/V38)*100</f>
        <v>#DIV/0!</v>
      </c>
      <c r="X41" s="44" t="s">
        <v>19</v>
      </c>
      <c r="Y41" s="45"/>
      <c r="Z41" s="45"/>
      <c r="AA41" s="45"/>
      <c r="AB41" s="45"/>
      <c r="AC41" s="45"/>
      <c r="AD41" s="45"/>
      <c r="AE41" s="46"/>
      <c r="AF41" s="14">
        <f>COUNTIF(AG9:AG34,"ІІІ ур")</f>
        <v>21</v>
      </c>
      <c r="AG41" s="3" t="e">
        <f>(AF41/AF38)*100</f>
        <v>#DIV/0!</v>
      </c>
      <c r="AH41" s="2"/>
      <c r="AI41" s="2"/>
      <c r="AJ41" s="2"/>
    </row>
    <row r="42" spans="2:36" x14ac:dyDescent="0.25">
      <c r="B42" s="48"/>
      <c r="C42" s="48"/>
      <c r="D42" s="44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6"/>
      <c r="AI42" s="1" t="s">
        <v>16</v>
      </c>
      <c r="AJ42" s="11" t="s">
        <v>1</v>
      </c>
    </row>
    <row r="43" spans="2:36" x14ac:dyDescent="0.25">
      <c r="B43" s="48"/>
      <c r="C43" s="48"/>
      <c r="D43" s="50" t="s">
        <v>15</v>
      </c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2"/>
      <c r="AI43" s="10">
        <f>COUNTA(C9:C36)</f>
        <v>0</v>
      </c>
      <c r="AJ43" s="10">
        <v>100</v>
      </c>
    </row>
    <row r="44" spans="2:36" x14ac:dyDescent="0.25">
      <c r="B44" s="48"/>
      <c r="C44" s="48"/>
      <c r="D44" s="43" t="s">
        <v>20</v>
      </c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14">
        <f>COUNTIF(AJ9:AJ36,"І ур")</f>
        <v>0</v>
      </c>
      <c r="AJ44" s="3" t="e">
        <f>(AI44/AI43)*100</f>
        <v>#DIV/0!</v>
      </c>
    </row>
    <row r="45" spans="2:36" x14ac:dyDescent="0.25">
      <c r="B45" s="48"/>
      <c r="C45" s="48"/>
      <c r="D45" s="43" t="s">
        <v>21</v>
      </c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14">
        <f>COUNTIF(AJ9:AJ36,"ІІ ур")</f>
        <v>7</v>
      </c>
      <c r="AJ45" s="3" t="e">
        <f>(AI45/AI43)*100</f>
        <v>#DIV/0!</v>
      </c>
    </row>
    <row r="46" spans="2:36" x14ac:dyDescent="0.25">
      <c r="B46" s="49"/>
      <c r="C46" s="49"/>
      <c r="D46" s="43" t="s">
        <v>22</v>
      </c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14">
        <f>COUNTIF(AJ9:AJ36,"ІІІ ур")</f>
        <v>20</v>
      </c>
      <c r="AJ46" s="3" t="e">
        <f>(AI46/AI43)*100</f>
        <v>#DIV/0!</v>
      </c>
    </row>
    <row r="103" spans="12:13" x14ac:dyDescent="0.25">
      <c r="L103" s="12">
        <v>1</v>
      </c>
      <c r="M103" s="12" t="s">
        <v>2</v>
      </c>
    </row>
    <row r="104" spans="12:13" x14ac:dyDescent="0.25">
      <c r="L104" s="12">
        <v>1.6</v>
      </c>
      <c r="M104" s="12" t="s">
        <v>3</v>
      </c>
    </row>
    <row r="105" spans="12:13" x14ac:dyDescent="0.25">
      <c r="L105" s="12">
        <v>2.6</v>
      </c>
      <c r="M105" s="12" t="s">
        <v>4</v>
      </c>
    </row>
  </sheetData>
  <mergeCells count="43">
    <mergeCell ref="D42:AH42"/>
    <mergeCell ref="X37:AE37"/>
    <mergeCell ref="X38:AE38"/>
    <mergeCell ref="X39:AE39"/>
    <mergeCell ref="X40:AE40"/>
    <mergeCell ref="X41:AE41"/>
    <mergeCell ref="U7:U8"/>
    <mergeCell ref="V7:V8"/>
    <mergeCell ref="W7:W8"/>
    <mergeCell ref="AE7:AE8"/>
    <mergeCell ref="AF7:AF8"/>
    <mergeCell ref="D44:AH44"/>
    <mergeCell ref="D45:AH45"/>
    <mergeCell ref="D46:AH46"/>
    <mergeCell ref="B37:B46"/>
    <mergeCell ref="C37:C46"/>
    <mergeCell ref="D37:M37"/>
    <mergeCell ref="D38:M38"/>
    <mergeCell ref="D39:M39"/>
    <mergeCell ref="D40:M40"/>
    <mergeCell ref="D41:M41"/>
    <mergeCell ref="P37:U37"/>
    <mergeCell ref="P38:U38"/>
    <mergeCell ref="P39:U39"/>
    <mergeCell ref="D43:AH43"/>
    <mergeCell ref="P40:U40"/>
    <mergeCell ref="P41:U41"/>
    <mergeCell ref="A2:AK2"/>
    <mergeCell ref="A3:AK3"/>
    <mergeCell ref="A4:AK4"/>
    <mergeCell ref="B6:AJ6"/>
    <mergeCell ref="B7:B8"/>
    <mergeCell ref="C7:C8"/>
    <mergeCell ref="D7:L7"/>
    <mergeCell ref="P7:T7"/>
    <mergeCell ref="X7:AD7"/>
    <mergeCell ref="AH7:AH8"/>
    <mergeCell ref="AI7:AI8"/>
    <mergeCell ref="AJ7:AJ8"/>
    <mergeCell ref="M7:M8"/>
    <mergeCell ref="N7:N8"/>
    <mergeCell ref="AG7:AG8"/>
    <mergeCell ref="O7:O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5-ти старт</vt:lpstr>
      <vt:lpstr>от 5-ти промежуток</vt:lpstr>
      <vt:lpstr>от 5-ти итог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2023-03-18T13:13:58Z</dcterms:modified>
</cp:coreProperties>
</file>